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X:\Forms and Agreements\"/>
    </mc:Choice>
  </mc:AlternateContent>
  <xr:revisionPtr revIDLastSave="0" documentId="13_ncr:1_{EE5E1DB2-3833-4EC5-8720-BE282FB5D2D8}" xr6:coauthVersionLast="47" xr6:coauthVersionMax="47" xr10:uidLastSave="{00000000-0000-0000-0000-000000000000}"/>
  <workbookProtection workbookAlgorithmName="SHA-512" workbookHashValue="VNMcwSLIElgAGqgs+b2NBRehLKBw1rS0HCfQio3uuPE/JY+rtDgMaz4YY/n4CI75excVwMSUpIRlVXCIuOY3gQ==" workbookSaltValue="O1o5ssMvk+p3kYu1cb8V1Q==" workbookSpinCount="100000" lockStructure="1"/>
  <bookViews>
    <workbookView xWindow="-120" yWindow="-120" windowWidth="38640" windowHeight="21120" xr2:uid="{00000000-000D-0000-FFFF-FFFF00000000}"/>
  </bookViews>
  <sheets>
    <sheet name="Terms of Agreement" sheetId="1" r:id="rId1"/>
    <sheet name="Sheet1" sheetId="2" state="hidden" r:id="rId2"/>
  </sheets>
  <definedNames>
    <definedName name="_xlnm.Print_Area" localSheetId="0">'Terms of Agreement'!$A$1:$P$55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31" i="1" l="1"/>
  <c r="J30" i="1"/>
  <c r="J29" i="1"/>
  <c r="J28" i="1"/>
  <c r="E31" i="1"/>
  <c r="E30" i="1"/>
  <c r="E29" i="1"/>
  <c r="E28" i="1"/>
  <c r="D31" i="1"/>
  <c r="D30" i="1"/>
  <c r="D29" i="1"/>
  <c r="D28" i="1"/>
  <c r="I27" i="1"/>
  <c r="N17" i="1"/>
  <c r="D27" i="1" s="1"/>
  <c r="N18" i="1"/>
  <c r="N19" i="1"/>
  <c r="E27" i="1" l="1"/>
  <c r="N21" i="1"/>
  <c r="N20" i="1"/>
  <c r="H28" i="1" l="1"/>
  <c r="H31" i="1"/>
  <c r="H30" i="1"/>
  <c r="H29" i="1"/>
  <c r="H27" i="1"/>
  <c r="F27" i="1" l="1"/>
  <c r="F28" i="1"/>
  <c r="G28" i="1" s="1"/>
  <c r="F31" i="1"/>
  <c r="F30" i="1"/>
  <c r="F29" i="1"/>
  <c r="G27" i="1" l="1"/>
  <c r="G29" i="1"/>
  <c r="L29" i="1" s="1"/>
  <c r="G30" i="1"/>
  <c r="G31" i="1"/>
  <c r="L31" i="1" s="1"/>
  <c r="J27" i="1" l="1"/>
  <c r="L27" i="1" s="1"/>
  <c r="L30" i="1"/>
  <c r="L28" i="1"/>
  <c r="N31" i="1" l="1"/>
</calcChain>
</file>

<file path=xl/sharedStrings.xml><?xml version="1.0" encoding="utf-8"?>
<sst xmlns="http://schemas.openxmlformats.org/spreadsheetml/2006/main" count="75" uniqueCount="71">
  <si>
    <t>Leaders in Community Safety</t>
  </si>
  <si>
    <t>I accept the above Terms of Agreement on behalf of the applicant and I have the legal authority to do so:</t>
  </si>
  <si>
    <t>Date:</t>
  </si>
  <si>
    <t>Name:</t>
  </si>
  <si>
    <t>Signature:</t>
  </si>
  <si>
    <t>Cost Summary</t>
  </si>
  <si>
    <t>TERMS OF AGREEMENT</t>
  </si>
  <si>
    <t xml:space="preserve">Business Name: </t>
  </si>
  <si>
    <t>Number of Officers Required</t>
  </si>
  <si>
    <t>Number of Police Vehicles Required</t>
  </si>
  <si>
    <t>Number of Guest Attending</t>
  </si>
  <si>
    <t>1)</t>
  </si>
  <si>
    <t>The applicant acknowledges having reviewed and accepted the charges set out above.</t>
  </si>
  <si>
    <t>Alcohol Served (Yes/No)</t>
  </si>
  <si>
    <t>2)</t>
  </si>
  <si>
    <t>3)</t>
  </si>
  <si>
    <t>4)</t>
  </si>
  <si>
    <t>5)</t>
  </si>
  <si>
    <t>6)</t>
  </si>
  <si>
    <t>7)</t>
  </si>
  <si>
    <t>Admin Fee</t>
  </si>
  <si>
    <t>Total</t>
  </si>
  <si>
    <t>Vehicle(s)</t>
  </si>
  <si>
    <t>HST</t>
  </si>
  <si>
    <t>DURHAM REGIONAL POLICE SERVICE</t>
  </si>
  <si>
    <t>Pay Duty Request &amp; Terms of Agreement</t>
  </si>
  <si>
    <t>Contact:</t>
  </si>
  <si>
    <t>Cell Phone:</t>
  </si>
  <si>
    <t>Site Contact:</t>
  </si>
  <si>
    <t>Total Hours</t>
  </si>
  <si>
    <t xml:space="preserve">Event Total </t>
  </si>
  <si>
    <t>The number of officers for an event will be assessed according to the nature of the pay duty.</t>
  </si>
  <si>
    <t xml:space="preserve">The applicant acknowledges that the application will not be accepted unless it is accompanied by full payment to Durham Regional Police Service at least seven (7) days in advance of the requested duty. </t>
  </si>
  <si>
    <r>
      <rPr>
        <sz val="14"/>
        <rFont val="Arial"/>
        <family val="2"/>
      </rPr>
      <t xml:space="preserve">Email: </t>
    </r>
    <r>
      <rPr>
        <b/>
        <sz val="14"/>
        <color indexed="56"/>
        <rFont val="Arial"/>
        <family val="2"/>
      </rPr>
      <t>payduty@drps.ca</t>
    </r>
  </si>
  <si>
    <r>
      <rPr>
        <sz val="14"/>
        <rFont val="Arial"/>
        <family val="2"/>
      </rPr>
      <t>Phone #:</t>
    </r>
    <r>
      <rPr>
        <b/>
        <sz val="14"/>
        <rFont val="Arial"/>
        <family val="2"/>
      </rPr>
      <t xml:space="preserve"> 905-579-1520 ext. 4352   </t>
    </r>
    <r>
      <rPr>
        <sz val="14"/>
        <rFont val="Arial"/>
        <family val="2"/>
      </rPr>
      <t>Fax #:</t>
    </r>
    <r>
      <rPr>
        <b/>
        <sz val="14"/>
        <rFont val="Arial"/>
        <family val="2"/>
      </rPr>
      <t xml:space="preserve"> 905-666-1536</t>
    </r>
  </si>
  <si>
    <t>Durham Regional Police are under no obligation to provide 'Pay Duty' officers or vehicles.</t>
  </si>
  <si>
    <t>Police officers assigned to the pay duty shall perform only police-related duties and shall not be called upon to assist the applicant in any respect not ordinarily within the purview of an officer's duties. During the duration of the pay duty, officers remain in the employ of, and are under the direction of the Durham Regional Police Service.</t>
  </si>
  <si>
    <t>The applicant covenants and agrees for itself, its successors and assignees, that it shall forever release, remise, and discharge the Durham Regional Police Service, the Durham Regional Police Services Board, the Chief of Police, the officers in question, and The Corporation of the Regional Municipality of Durham, from any claims, costs, injuries, damages, renovation costs, business losses or any losses that may arise from the pay duty or the early termination of the pay duty, and shall not bring any action, suit, or proceeding against any of the above-named parties arising from the pay duty or the early termination of the pay duty.</t>
  </si>
  <si>
    <t>This is your contract and invoice.  No further invoice will be sent</t>
  </si>
  <si>
    <r>
      <rPr>
        <sz val="16"/>
        <rFont val="Arial"/>
        <family val="2"/>
      </rPr>
      <t>Cheques payable to:</t>
    </r>
    <r>
      <rPr>
        <b/>
        <sz val="14"/>
        <rFont val="Arial"/>
        <family val="2"/>
      </rPr>
      <t xml:space="preserve"> Durham Regional Police Service, Attention: Pay Duty at 605 Rossland Rd East, 3rd Floor, Box 911, Whitby, Ontario L1N 0B8   </t>
    </r>
  </si>
  <si>
    <t xml:space="preserve">Description: (provide specific details)                          </t>
  </si>
  <si>
    <t xml:space="preserve">               Name on Card:</t>
  </si>
  <si>
    <t>Expiry:</t>
  </si>
  <si>
    <t>Email:</t>
  </si>
  <si>
    <t>PC</t>
  </si>
  <si>
    <t>SGT</t>
  </si>
  <si>
    <t>Total Officer(s)</t>
  </si>
  <si>
    <t>From</t>
  </si>
  <si>
    <t>To</t>
  </si>
  <si>
    <t>Return signed agreement for processing by scanning to payduty@drps.ca.  All payments are in advance, please remit total amount</t>
  </si>
  <si>
    <t>Yes</t>
  </si>
  <si>
    <t>No</t>
  </si>
  <si>
    <t>Please select</t>
  </si>
  <si>
    <t>Pay Duty Office Use Only</t>
  </si>
  <si>
    <r>
      <t>Pay Duty clerk's signature:</t>
    </r>
    <r>
      <rPr>
        <b/>
        <sz val="12"/>
        <rFont val="Arial"/>
        <family val="2"/>
      </rPr>
      <t xml:space="preserve">            </t>
    </r>
  </si>
  <si>
    <t>Reg. #:</t>
  </si>
  <si>
    <r>
      <t xml:space="preserve">Date(s) and Times Required
</t>
    </r>
    <r>
      <rPr>
        <b/>
        <sz val="12"/>
        <color rgb="FFFF0000"/>
        <rFont val="Arial"/>
        <family val="2"/>
      </rPr>
      <t>(3 Hours Minimum)</t>
    </r>
  </si>
  <si>
    <r>
      <t xml:space="preserve">The applicant acknowledges that it is responsible for a cancellation fee for any pay duty cancelled less than twenty-four (24) hours before the scheduled pay duty equal to a three (3) hour payment for each officer assigned at the rates set out above plus the administration fee. To cancel during business hours email the </t>
    </r>
    <r>
      <rPr>
        <b/>
        <sz val="14"/>
        <rFont val="Arial"/>
        <family val="2"/>
      </rPr>
      <t>Pay Duty Clerk at payduty@drps.ca</t>
    </r>
    <r>
      <rPr>
        <sz val="14"/>
        <rFont val="Arial"/>
        <family val="2"/>
      </rPr>
      <t xml:space="preserve">. To cancel </t>
    </r>
    <r>
      <rPr>
        <b/>
        <sz val="14"/>
        <rFont val="Arial"/>
        <family val="2"/>
      </rPr>
      <t>after business hours</t>
    </r>
    <r>
      <rPr>
        <sz val="14"/>
        <rFont val="Arial"/>
        <family val="2"/>
      </rPr>
      <t xml:space="preserve"> call </t>
    </r>
    <r>
      <rPr>
        <b/>
        <sz val="14"/>
        <rFont val="Arial"/>
        <family val="2"/>
      </rPr>
      <t>905-579-1520 ext 0 to speak with a Sgt on duty</t>
    </r>
    <r>
      <rPr>
        <sz val="14"/>
        <rFont val="Arial"/>
        <family val="2"/>
      </rPr>
      <t xml:space="preserve"> who will let the assigned officer know of the cancellation. Applicant must get confirmation from Pay Duty Clerk or Sgt on duty that pay duty has been cancelled, otherwise 3 hour minimum payment will still apply. </t>
    </r>
  </si>
  <si>
    <t>Any additional charges incurred by the applicant shall be due and payable the first business day after the pay duty is performed. Overdue accounts will bear interest at 2% per month.</t>
  </si>
  <si>
    <t>Daytime Phone Number:</t>
  </si>
  <si>
    <t xml:space="preserve">Charge to: VISA / MasterCard: </t>
  </si>
  <si>
    <t>~ All Fees Subject to Change Without Notice ~</t>
  </si>
  <si>
    <t>~ HST 12326  8351  RT0001 ~</t>
  </si>
  <si>
    <t>Late Notice</t>
  </si>
  <si>
    <t>LATE NOTICE &lt;24hrs.</t>
  </si>
  <si>
    <r>
      <rPr>
        <sz val="16"/>
        <rFont val="Arial"/>
        <family val="2"/>
      </rPr>
      <t xml:space="preserve">Officers rates: </t>
    </r>
    <r>
      <rPr>
        <b/>
        <sz val="16"/>
        <rFont val="Arial"/>
        <family val="2"/>
      </rPr>
      <t>PC</t>
    </r>
    <r>
      <rPr>
        <sz val="16"/>
        <rFont val="Arial"/>
        <family val="2"/>
      </rPr>
      <t xml:space="preserve"> ~ $87/hr </t>
    </r>
    <r>
      <rPr>
        <b/>
        <sz val="16"/>
        <rFont val="Arial"/>
        <family val="2"/>
      </rPr>
      <t>Sgt.</t>
    </r>
    <r>
      <rPr>
        <sz val="16"/>
        <rFont val="Arial"/>
        <family val="2"/>
      </rPr>
      <t xml:space="preserve">~ $99/hr </t>
    </r>
    <r>
      <rPr>
        <b/>
        <sz val="16"/>
        <rFont val="Arial"/>
        <family val="2"/>
      </rPr>
      <t>Admin Fee</t>
    </r>
    <r>
      <rPr>
        <sz val="16"/>
        <rFont val="Arial"/>
        <family val="2"/>
      </rPr>
      <t xml:space="preserve"> ~ 20% </t>
    </r>
    <r>
      <rPr>
        <b/>
        <sz val="16"/>
        <rFont val="Arial"/>
        <family val="2"/>
      </rPr>
      <t>Vehicle Rates</t>
    </r>
    <r>
      <rPr>
        <sz val="16"/>
        <rFont val="Arial"/>
        <family val="2"/>
      </rPr>
      <t xml:space="preserve"> ~ $100 3/hr minimum, $38 per hour thereafter</t>
    </r>
    <r>
      <rPr>
        <b/>
        <sz val="16"/>
        <rFont val="Arial"/>
        <family val="2"/>
      </rPr>
      <t xml:space="preserve"> Late Notice Fee</t>
    </r>
    <r>
      <rPr>
        <sz val="16"/>
        <rFont val="Arial"/>
        <family val="2"/>
      </rPr>
      <t xml:space="preserve"> ~ $60.30/hr</t>
    </r>
  </si>
  <si>
    <t>DRP 132D revised 2025-12-29</t>
  </si>
  <si>
    <t>Type of Duty:</t>
  </si>
  <si>
    <t>Site Contact Number:</t>
  </si>
  <si>
    <t>Location of Pay Duty (include City):</t>
  </si>
  <si>
    <t>Billing Address (Street, City, Province, Postal Code):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</si>
</sst>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164" formatCode="[&lt;=9999999]###\-####;\(###\)\ ###\-####"/>
    <numFmt numFmtId="165" formatCode="[$-F400]h:mm:ss\ AM/PM"/>
    <numFmt numFmtId="166" formatCode="[$-409]mmmm\ d\,\ yyyy;@"/>
    <numFmt numFmtId="167" formatCode="_(&quot;$&quot;\ * #,##0.00_);[Red]_(&quot;$&quot;\ * \(#,##0.00\)\ ;_(&quot;$&quot;* &quot;-&quot;??_);_(@_)"/>
    <numFmt numFmtId="168" formatCode="dddd\ mmm\ dd\,\ yyyy\ hh:mm"/>
  </numFmts>
  <fonts count="25" x14ac:knownFonts="1">
    <font>
      <sz val="10"/>
      <name val="Arial"/>
    </font>
    <font>
      <sz val="10"/>
      <name val="Arial"/>
      <family val="2"/>
    </font>
    <font>
      <sz val="8"/>
      <name val="Arial"/>
      <family val="2"/>
    </font>
    <font>
      <b/>
      <sz val="10"/>
      <name val="Arial"/>
      <family val="2"/>
    </font>
    <font>
      <sz val="11"/>
      <name val="Arial"/>
      <family val="2"/>
    </font>
    <font>
      <b/>
      <sz val="11"/>
      <name val="Arial"/>
      <family val="2"/>
    </font>
    <font>
      <sz val="14"/>
      <name val="Arial"/>
      <family val="2"/>
    </font>
    <font>
      <b/>
      <sz val="12"/>
      <name val="Arial"/>
      <family val="2"/>
    </font>
    <font>
      <sz val="12"/>
      <name val="Arial"/>
      <family val="2"/>
    </font>
    <font>
      <b/>
      <sz val="10"/>
      <color indexed="10"/>
      <name val="Arial"/>
      <family val="2"/>
    </font>
    <font>
      <sz val="14"/>
      <name val="Arial"/>
      <family val="2"/>
    </font>
    <font>
      <b/>
      <sz val="16"/>
      <name val="Arial"/>
      <family val="2"/>
    </font>
    <font>
      <sz val="16"/>
      <name val="Arial"/>
      <family val="2"/>
    </font>
    <font>
      <i/>
      <sz val="12"/>
      <name val="Arial"/>
      <family val="2"/>
    </font>
    <font>
      <b/>
      <sz val="14"/>
      <name val="Arial"/>
      <family val="2"/>
    </font>
    <font>
      <b/>
      <sz val="14"/>
      <color indexed="56"/>
      <name val="Arial"/>
      <family val="2"/>
    </font>
    <font>
      <b/>
      <sz val="20"/>
      <name val="Arial"/>
      <family val="2"/>
    </font>
    <font>
      <b/>
      <sz val="12"/>
      <color rgb="FFFF0000"/>
      <name val="Arial"/>
      <family val="2"/>
    </font>
    <font>
      <b/>
      <sz val="16"/>
      <color theme="1"/>
      <name val="Arial"/>
      <family val="2"/>
    </font>
    <font>
      <u/>
      <sz val="16"/>
      <color theme="1"/>
      <name val="Arial"/>
      <family val="2"/>
    </font>
    <font>
      <b/>
      <sz val="11"/>
      <color theme="0"/>
      <name val="Calibri"/>
      <family val="2"/>
      <scheme val="minor"/>
    </font>
    <font>
      <sz val="10"/>
      <color theme="0"/>
      <name val="Arial"/>
      <family val="2"/>
    </font>
    <font>
      <b/>
      <sz val="18"/>
      <name val="Arial"/>
      <family val="2"/>
    </font>
    <font>
      <sz val="13"/>
      <color rgb="FFFF0000"/>
      <name val="Arial"/>
      <family val="2"/>
    </font>
    <font>
      <u/>
      <sz val="14"/>
      <color indexed="12"/>
      <name val="Arial"/>
      <family val="2"/>
    </font>
  </fonts>
  <fills count="12">
    <fill>
      <patternFill patternType="none"/>
    </fill>
    <fill>
      <patternFill patternType="gray125"/>
    </fill>
    <fill>
      <patternFill patternType="solid">
        <fgColor indexed="13"/>
        <bgColor indexed="64"/>
      </patternFill>
    </fill>
    <fill>
      <patternFill patternType="solid">
        <fgColor indexed="22"/>
        <bgColor indexed="64"/>
      </patternFill>
    </fill>
    <fill>
      <patternFill patternType="solid">
        <fgColor rgb="FFFFFF00"/>
        <bgColor indexed="64"/>
      </patternFill>
    </fill>
    <fill>
      <patternFill patternType="solid">
        <fgColor rgb="FFA5A5A5"/>
      </patternFill>
    </fill>
    <fill>
      <patternFill patternType="solid">
        <fgColor rgb="FF00B0F0"/>
        <bgColor indexed="64"/>
      </patternFill>
    </fill>
    <fill>
      <patternFill patternType="solid">
        <fgColor theme="1"/>
        <bgColor indexed="64"/>
      </patternFill>
    </fill>
    <fill>
      <patternFill patternType="solid">
        <fgColor theme="2" tint="-9.9978637043366805E-2"/>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0"/>
        <bgColor indexed="64"/>
      </patternFill>
    </fill>
  </fills>
  <borders count="41">
    <border>
      <left/>
      <right/>
      <top/>
      <bottom/>
      <diagonal/>
    </border>
    <border>
      <left/>
      <right/>
      <top style="medium">
        <color indexed="64"/>
      </top>
      <bottom/>
      <diagonal/>
    </border>
    <border>
      <left/>
      <right/>
      <top/>
      <bottom style="medium">
        <color indexed="64"/>
      </bottom>
      <diagonal/>
    </border>
    <border>
      <left/>
      <right/>
      <top/>
      <bottom style="thin">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style="medium">
        <color indexed="64"/>
      </right>
      <top/>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double">
        <color rgb="FF3F3F3F"/>
      </left>
      <right style="double">
        <color rgb="FF3F3F3F"/>
      </right>
      <top style="double">
        <color rgb="FF3F3F3F"/>
      </top>
      <bottom style="double">
        <color rgb="FF3F3F3F"/>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right style="medium">
        <color indexed="64"/>
      </right>
      <top/>
      <bottom style="thin">
        <color indexed="64"/>
      </bottom>
      <diagonal/>
    </border>
    <border>
      <left/>
      <right style="medium">
        <color indexed="64"/>
      </right>
      <top style="medium">
        <color indexed="64"/>
      </top>
      <bottom style="thin">
        <color indexed="64"/>
      </bottom>
      <diagonal/>
    </border>
  </borders>
  <cellStyleXfs count="4">
    <xf numFmtId="0" fontId="0" fillId="0" borderId="0"/>
    <xf numFmtId="44" fontId="1" fillId="0" borderId="0" applyFont="0" applyFill="0" applyBorder="0" applyAlignment="0" applyProtection="0"/>
    <xf numFmtId="0" fontId="24" fillId="0" borderId="0" applyNumberFormat="0" applyFill="0" applyBorder="0" applyAlignment="0" applyProtection="0">
      <alignment vertical="top"/>
      <protection locked="0"/>
    </xf>
    <xf numFmtId="0" fontId="20" fillId="5" borderId="32" applyNumberFormat="0" applyAlignment="0" applyProtection="0"/>
  </cellStyleXfs>
  <cellXfs count="230">
    <xf numFmtId="0" fontId="0" fillId="0" borderId="0" xfId="0"/>
    <xf numFmtId="0" fontId="12" fillId="0" borderId="0" xfId="0" applyFont="1" applyAlignment="1">
      <alignment horizontal="center" vertical="center"/>
    </xf>
    <xf numFmtId="0" fontId="11" fillId="0" borderId="0" xfId="0" applyFont="1" applyAlignment="1">
      <alignment horizontal="center" vertical="center"/>
    </xf>
    <xf numFmtId="0" fontId="4" fillId="0" borderId="0" xfId="0" applyFont="1" applyAlignment="1">
      <alignment horizontal="center" vertical="center"/>
    </xf>
    <xf numFmtId="20" fontId="0" fillId="0" borderId="0" xfId="0" applyNumberFormat="1"/>
    <xf numFmtId="0" fontId="0" fillId="0" borderId="0" xfId="0" applyAlignment="1">
      <alignment vertical="center"/>
    </xf>
    <xf numFmtId="0" fontId="11" fillId="4" borderId="10" xfId="2" applyNumberFormat="1" applyFont="1" applyFill="1" applyBorder="1" applyAlignment="1" applyProtection="1">
      <alignment vertical="center"/>
    </xf>
    <xf numFmtId="0" fontId="12" fillId="0" borderId="0" xfId="0" applyFont="1" applyAlignment="1">
      <alignment vertical="center"/>
    </xf>
    <xf numFmtId="0" fontId="11" fillId="2" borderId="6" xfId="0" applyFont="1" applyFill="1" applyBorder="1" applyAlignment="1">
      <alignment vertical="center"/>
    </xf>
    <xf numFmtId="0" fontId="12" fillId="2" borderId="1" xfId="0" applyFont="1" applyFill="1" applyBorder="1" applyAlignment="1">
      <alignment vertical="center"/>
    </xf>
    <xf numFmtId="0" fontId="12" fillId="4" borderId="1" xfId="0" applyFont="1" applyFill="1" applyBorder="1" applyAlignment="1">
      <alignment vertical="center"/>
    </xf>
    <xf numFmtId="0" fontId="11" fillId="2" borderId="4" xfId="0" applyFont="1" applyFill="1" applyBorder="1" applyAlignment="1">
      <alignment vertical="center"/>
    </xf>
    <xf numFmtId="0" fontId="11" fillId="2" borderId="0" xfId="0" applyFont="1" applyFill="1" applyAlignment="1">
      <alignment vertical="center"/>
    </xf>
    <xf numFmtId="0" fontId="11" fillId="4" borderId="0" xfId="0" applyFont="1" applyFill="1" applyAlignment="1">
      <alignment vertical="center"/>
    </xf>
    <xf numFmtId="0" fontId="0" fillId="0" borderId="6" xfId="0" applyBorder="1" applyAlignment="1">
      <alignment vertical="center"/>
    </xf>
    <xf numFmtId="0" fontId="0" fillId="0" borderId="7" xfId="0" applyBorder="1" applyAlignment="1">
      <alignment vertical="center"/>
    </xf>
    <xf numFmtId="0" fontId="0" fillId="0" borderId="12" xfId="0" applyBorder="1" applyAlignment="1">
      <alignment vertical="center"/>
    </xf>
    <xf numFmtId="165" fontId="21" fillId="0" borderId="0" xfId="0" applyNumberFormat="1" applyFont="1" applyAlignment="1">
      <alignment vertical="center"/>
    </xf>
    <xf numFmtId="0" fontId="0" fillId="0" borderId="4" xfId="0" applyBorder="1" applyAlignment="1">
      <alignment vertical="center"/>
    </xf>
    <xf numFmtId="165" fontId="0" fillId="0" borderId="0" xfId="0" applyNumberFormat="1" applyAlignment="1">
      <alignment vertical="center"/>
    </xf>
    <xf numFmtId="0" fontId="0" fillId="0" borderId="5" xfId="0" applyBorder="1" applyAlignment="1">
      <alignment vertical="center"/>
    </xf>
    <xf numFmtId="0" fontId="0" fillId="0" borderId="13" xfId="0" applyBorder="1" applyAlignment="1">
      <alignment vertical="center"/>
    </xf>
    <xf numFmtId="20" fontId="0" fillId="0" borderId="0" xfId="0" applyNumberFormat="1" applyAlignment="1">
      <alignment vertical="center"/>
    </xf>
    <xf numFmtId="0" fontId="0" fillId="0" borderId="0" xfId="0" applyAlignment="1">
      <alignment horizontal="center" vertical="center"/>
    </xf>
    <xf numFmtId="0" fontId="6" fillId="0" borderId="4" xfId="0" quotePrefix="1" applyFont="1" applyBorder="1" applyAlignment="1">
      <alignment horizontal="right" vertical="center"/>
    </xf>
    <xf numFmtId="0" fontId="6" fillId="0" borderId="0" xfId="0" applyFont="1" applyAlignment="1">
      <alignment vertical="center" wrapText="1"/>
    </xf>
    <xf numFmtId="0" fontId="10" fillId="0" borderId="0" xfId="0" applyFont="1" applyAlignment="1">
      <alignment vertical="center"/>
    </xf>
    <xf numFmtId="0" fontId="12" fillId="0" borderId="4" xfId="0" applyFont="1" applyBorder="1" applyAlignment="1">
      <alignment vertical="center"/>
    </xf>
    <xf numFmtId="0" fontId="12" fillId="0" borderId="12" xfId="0" applyFont="1" applyBorder="1" applyAlignment="1">
      <alignment vertical="center"/>
    </xf>
    <xf numFmtId="0" fontId="0" fillId="0" borderId="4" xfId="0" applyBorder="1" applyAlignment="1">
      <alignment horizontal="left" vertical="center"/>
    </xf>
    <xf numFmtId="0" fontId="14" fillId="0" borderId="0" xfId="0" applyFont="1" applyAlignment="1">
      <alignment horizontal="left" vertical="center"/>
    </xf>
    <xf numFmtId="0" fontId="14" fillId="0" borderId="0" xfId="0" applyFont="1" applyAlignment="1">
      <alignment horizontal="right" vertical="center"/>
    </xf>
    <xf numFmtId="0" fontId="8" fillId="0" borderId="0" xfId="0" applyFont="1" applyAlignment="1">
      <alignment vertical="center"/>
    </xf>
    <xf numFmtId="0" fontId="14" fillId="0" borderId="12" xfId="0" applyFont="1" applyBorder="1" applyAlignment="1" applyProtection="1">
      <alignment vertical="center"/>
      <protection locked="0"/>
    </xf>
    <xf numFmtId="0" fontId="5" fillId="0" borderId="0" xfId="0" applyFont="1" applyAlignment="1">
      <alignment vertical="center"/>
    </xf>
    <xf numFmtId="0" fontId="4" fillId="0" borderId="0" xfId="0" applyFont="1" applyAlignment="1">
      <alignment vertical="center"/>
    </xf>
    <xf numFmtId="0" fontId="10" fillId="0" borderId="12" xfId="0" applyFont="1" applyBorder="1" applyAlignment="1" applyProtection="1">
      <alignment vertical="center"/>
      <protection locked="0"/>
    </xf>
    <xf numFmtId="0" fontId="14" fillId="0" borderId="0" xfId="0" applyFont="1" applyAlignment="1">
      <alignment vertical="center"/>
    </xf>
    <xf numFmtId="0" fontId="0" fillId="0" borderId="0" xfId="0" applyAlignment="1">
      <alignment horizontal="right" vertical="center"/>
    </xf>
    <xf numFmtId="0" fontId="5" fillId="0" borderId="0" xfId="0" applyFont="1" applyAlignment="1">
      <alignment horizontal="left" vertical="center"/>
    </xf>
    <xf numFmtId="0" fontId="3" fillId="0" borderId="0" xfId="0" applyFont="1" applyAlignment="1">
      <alignment vertical="center"/>
    </xf>
    <xf numFmtId="0" fontId="11" fillId="0" borderId="4" xfId="0" applyFont="1" applyBorder="1" applyAlignment="1">
      <alignment horizontal="center" vertical="center"/>
    </xf>
    <xf numFmtId="0" fontId="11" fillId="0" borderId="5" xfId="0" applyFont="1" applyBorder="1" applyAlignment="1">
      <alignment horizontal="center" vertical="center"/>
    </xf>
    <xf numFmtId="0" fontId="11" fillId="0" borderId="2" xfId="0" applyFont="1" applyBorder="1" applyAlignment="1">
      <alignment horizontal="center" vertical="center"/>
    </xf>
    <xf numFmtId="0" fontId="12" fillId="0" borderId="13" xfId="0" applyFont="1" applyBorder="1" applyAlignment="1">
      <alignment vertical="center"/>
    </xf>
    <xf numFmtId="0" fontId="8" fillId="0" borderId="4" xfId="0" applyFont="1" applyBorder="1" applyAlignment="1">
      <alignment vertical="center"/>
    </xf>
    <xf numFmtId="0" fontId="7" fillId="0" borderId="0" xfId="0" applyFont="1" applyAlignment="1">
      <alignment vertical="center"/>
    </xf>
    <xf numFmtId="166" fontId="8" fillId="0" borderId="0" xfId="0" applyNumberFormat="1" applyFont="1" applyAlignment="1">
      <alignment vertical="center"/>
    </xf>
    <xf numFmtId="0" fontId="7" fillId="0" borderId="0" xfId="0" applyFont="1" applyAlignment="1">
      <alignment horizontal="right" vertical="center"/>
    </xf>
    <xf numFmtId="0" fontId="8" fillId="0" borderId="12" xfId="0" applyFont="1" applyBorder="1" applyAlignment="1" applyProtection="1">
      <alignment vertical="center"/>
      <protection locked="0"/>
    </xf>
    <xf numFmtId="0" fontId="7" fillId="0" borderId="0" xfId="0" applyFont="1" applyAlignment="1">
      <alignment horizontal="left" vertical="center"/>
    </xf>
    <xf numFmtId="0" fontId="8" fillId="0" borderId="3" xfId="0" applyFont="1" applyBorder="1" applyAlignment="1">
      <alignment vertical="center"/>
    </xf>
    <xf numFmtId="0" fontId="8" fillId="0" borderId="12" xfId="0" applyFont="1" applyBorder="1" applyAlignment="1">
      <alignment vertical="center"/>
    </xf>
    <xf numFmtId="0" fontId="0" fillId="0" borderId="2" xfId="0" applyBorder="1" applyAlignment="1">
      <alignment vertical="center"/>
    </xf>
    <xf numFmtId="0" fontId="2" fillId="0" borderId="0" xfId="0" applyFont="1" applyAlignment="1">
      <alignment horizontal="center" vertical="center"/>
    </xf>
    <xf numFmtId="0" fontId="10" fillId="0" borderId="36" xfId="0" applyFont="1" applyBorder="1" applyAlignment="1" applyProtection="1">
      <alignment horizontal="center" vertical="center"/>
      <protection locked="0"/>
    </xf>
    <xf numFmtId="0" fontId="10" fillId="0" borderId="17" xfId="0" applyFont="1" applyBorder="1" applyAlignment="1" applyProtection="1">
      <alignment horizontal="center" vertical="center"/>
      <protection locked="0"/>
    </xf>
    <xf numFmtId="0" fontId="10" fillId="0" borderId="18" xfId="0" applyFont="1" applyBorder="1" applyAlignment="1" applyProtection="1">
      <alignment horizontal="center" vertical="center"/>
      <protection locked="0"/>
    </xf>
    <xf numFmtId="0" fontId="10" fillId="0" borderId="37" xfId="0" applyFont="1" applyBorder="1" applyAlignment="1" applyProtection="1">
      <alignment horizontal="center" vertical="center"/>
      <protection locked="0"/>
    </xf>
    <xf numFmtId="0" fontId="10" fillId="0" borderId="26" xfId="0" applyFont="1" applyBorder="1" applyAlignment="1" applyProtection="1">
      <alignment horizontal="center" vertical="center"/>
      <protection locked="0"/>
    </xf>
    <xf numFmtId="0" fontId="10" fillId="0" borderId="38" xfId="0" applyFont="1" applyBorder="1" applyAlignment="1" applyProtection="1">
      <alignment horizontal="center" vertical="center"/>
      <protection locked="0"/>
    </xf>
    <xf numFmtId="167" fontId="10" fillId="0" borderId="17" xfId="0" applyNumberFormat="1" applyFont="1" applyBorder="1" applyAlignment="1">
      <alignment horizontal="center" vertical="center"/>
    </xf>
    <xf numFmtId="167" fontId="10" fillId="0" borderId="16" xfId="0" applyNumberFormat="1" applyFont="1" applyBorder="1" applyAlignment="1">
      <alignment vertical="center"/>
    </xf>
    <xf numFmtId="167" fontId="10" fillId="0" borderId="16" xfId="0" applyNumberFormat="1" applyFont="1" applyBorder="1" applyAlignment="1">
      <alignment horizontal="center" vertical="center"/>
    </xf>
    <xf numFmtId="167" fontId="10" fillId="0" borderId="18" xfId="0" applyNumberFormat="1" applyFont="1" applyBorder="1" applyAlignment="1">
      <alignment horizontal="center" vertical="center"/>
    </xf>
    <xf numFmtId="167" fontId="14" fillId="4" borderId="18" xfId="0" applyNumberFormat="1" applyFont="1" applyFill="1" applyBorder="1" applyAlignment="1">
      <alignment horizontal="center" vertical="center"/>
    </xf>
    <xf numFmtId="0" fontId="6" fillId="0" borderId="16" xfId="0" applyFont="1" applyBorder="1" applyAlignment="1" applyProtection="1">
      <alignment horizontal="center" vertical="center"/>
      <protection locked="0"/>
    </xf>
    <xf numFmtId="167" fontId="10" fillId="0" borderId="17" xfId="0" applyNumberFormat="1" applyFont="1" applyBorder="1" applyAlignment="1">
      <alignment vertical="center"/>
    </xf>
    <xf numFmtId="167" fontId="10" fillId="0" borderId="18" xfId="0" applyNumberFormat="1" applyFont="1" applyBorder="1" applyAlignment="1">
      <alignment vertical="center"/>
    </xf>
    <xf numFmtId="167" fontId="10" fillId="4" borderId="16" xfId="0" applyNumberFormat="1" applyFont="1" applyFill="1" applyBorder="1" applyAlignment="1">
      <alignment vertical="center"/>
    </xf>
    <xf numFmtId="167" fontId="10" fillId="7" borderId="17" xfId="0" applyNumberFormat="1" applyFont="1" applyFill="1" applyBorder="1" applyAlignment="1">
      <alignment vertical="center"/>
    </xf>
    <xf numFmtId="167" fontId="10" fillId="7" borderId="18" xfId="0" applyNumberFormat="1" applyFont="1" applyFill="1" applyBorder="1" applyAlignment="1">
      <alignment vertical="center"/>
    </xf>
    <xf numFmtId="167" fontId="10" fillId="0" borderId="39" xfId="0" applyNumberFormat="1" applyFont="1" applyBorder="1" applyAlignment="1">
      <alignment vertical="center"/>
    </xf>
    <xf numFmtId="167" fontId="10" fillId="0" borderId="40" xfId="0" applyNumberFormat="1" applyFont="1" applyBorder="1" applyAlignment="1">
      <alignment vertical="center"/>
    </xf>
    <xf numFmtId="167" fontId="10" fillId="0" borderId="13" xfId="0" applyNumberFormat="1" applyFont="1" applyBorder="1" applyAlignment="1">
      <alignment vertical="center"/>
    </xf>
    <xf numFmtId="167" fontId="10" fillId="0" borderId="17" xfId="1" applyNumberFormat="1" applyFont="1" applyBorder="1" applyAlignment="1">
      <alignment vertical="center"/>
    </xf>
    <xf numFmtId="2" fontId="10" fillId="0" borderId="25" xfId="0" applyNumberFormat="1" applyFont="1" applyBorder="1" applyAlignment="1">
      <alignment horizontal="center" vertical="center"/>
    </xf>
    <xf numFmtId="0" fontId="7" fillId="4" borderId="31" xfId="0" applyFont="1" applyFill="1" applyBorder="1" applyAlignment="1">
      <alignment horizontal="right" vertical="center" wrapText="1" indent="1"/>
    </xf>
    <xf numFmtId="2" fontId="10" fillId="0" borderId="2" xfId="0" applyNumberFormat="1" applyFont="1" applyBorder="1" applyAlignment="1">
      <alignment horizontal="center" vertical="center"/>
    </xf>
    <xf numFmtId="0" fontId="23" fillId="0" borderId="5" xfId="0" applyFont="1" applyBorder="1" applyAlignment="1">
      <alignment vertical="center"/>
    </xf>
    <xf numFmtId="0" fontId="23" fillId="0" borderId="13" xfId="0" applyFont="1" applyBorder="1" applyAlignment="1">
      <alignment vertical="center"/>
    </xf>
    <xf numFmtId="0" fontId="17" fillId="8" borderId="10" xfId="0" applyFont="1" applyFill="1" applyBorder="1" applyAlignment="1">
      <alignment horizontal="center" vertical="center"/>
    </xf>
    <xf numFmtId="0" fontId="17" fillId="8" borderId="12" xfId="0" applyFont="1" applyFill="1" applyBorder="1" applyAlignment="1">
      <alignment horizontal="center" vertical="center"/>
    </xf>
    <xf numFmtId="0" fontId="7" fillId="8" borderId="8" xfId="0" applyFont="1" applyFill="1" applyBorder="1" applyAlignment="1">
      <alignment horizontal="center" vertical="center"/>
    </xf>
    <xf numFmtId="0" fontId="7" fillId="8" borderId="10" xfId="0" applyFont="1" applyFill="1" applyBorder="1" applyAlignment="1">
      <alignment horizontal="center" vertical="center"/>
    </xf>
    <xf numFmtId="0" fontId="17" fillId="8" borderId="6" xfId="0" applyFont="1" applyFill="1" applyBorder="1" applyAlignment="1">
      <alignment horizontal="center" vertical="center"/>
    </xf>
    <xf numFmtId="0" fontId="17" fillId="8" borderId="31" xfId="0" applyFont="1" applyFill="1" applyBorder="1" applyAlignment="1">
      <alignment horizontal="center" vertical="center"/>
    </xf>
    <xf numFmtId="167" fontId="10" fillId="0" borderId="16" xfId="1" applyNumberFormat="1" applyFont="1" applyBorder="1" applyAlignment="1">
      <alignment vertical="center"/>
    </xf>
    <xf numFmtId="167" fontId="10" fillId="0" borderId="18" xfId="1" applyNumberFormat="1" applyFont="1" applyBorder="1" applyAlignment="1">
      <alignment vertical="center"/>
    </xf>
    <xf numFmtId="167" fontId="10" fillId="7" borderId="16" xfId="0" applyNumberFormat="1" applyFont="1" applyFill="1" applyBorder="1" applyAlignment="1">
      <alignment horizontal="center" vertical="center"/>
    </xf>
    <xf numFmtId="167" fontId="10" fillId="7" borderId="17" xfId="0" applyNumberFormat="1" applyFont="1" applyFill="1" applyBorder="1" applyAlignment="1">
      <alignment horizontal="center" vertical="center"/>
    </xf>
    <xf numFmtId="0" fontId="23" fillId="0" borderId="6" xfId="0" applyFont="1" applyBorder="1" applyAlignment="1">
      <alignment vertical="center"/>
    </xf>
    <xf numFmtId="0" fontId="23" fillId="0" borderId="7" xfId="0" applyFont="1" applyBorder="1" applyAlignment="1">
      <alignment vertical="center"/>
    </xf>
    <xf numFmtId="0" fontId="23" fillId="0" borderId="4" xfId="0" applyFont="1" applyBorder="1" applyAlignment="1">
      <alignment vertical="center"/>
    </xf>
    <xf numFmtId="0" fontId="23" fillId="0" borderId="12" xfId="0" applyFont="1" applyBorder="1" applyAlignment="1">
      <alignment vertical="center"/>
    </xf>
    <xf numFmtId="0" fontId="4" fillId="0" borderId="0" xfId="0" applyFont="1" applyAlignment="1">
      <alignment vertical="center"/>
    </xf>
    <xf numFmtId="0" fontId="0" fillId="0" borderId="0" xfId="0" applyAlignment="1">
      <alignment vertical="center"/>
    </xf>
    <xf numFmtId="0" fontId="11" fillId="0" borderId="6" xfId="0" applyFont="1" applyBorder="1" applyAlignment="1">
      <alignment horizontal="center" vertical="center"/>
    </xf>
    <xf numFmtId="0" fontId="11" fillId="0" borderId="1" xfId="0" applyFont="1" applyBorder="1" applyAlignment="1">
      <alignment horizontal="center" vertical="center"/>
    </xf>
    <xf numFmtId="0" fontId="11" fillId="0" borderId="7" xfId="0" applyFont="1" applyBorder="1" applyAlignment="1">
      <alignment horizontal="center" vertical="center"/>
    </xf>
    <xf numFmtId="16" fontId="7" fillId="0" borderId="3" xfId="0" applyNumberFormat="1" applyFont="1" applyBorder="1" applyAlignment="1" applyProtection="1">
      <alignment vertical="center"/>
      <protection locked="0"/>
    </xf>
    <xf numFmtId="0" fontId="7" fillId="0" borderId="3" xfId="0" applyFont="1" applyBorder="1" applyAlignment="1" applyProtection="1">
      <alignment vertical="center"/>
      <protection locked="0"/>
    </xf>
    <xf numFmtId="15" fontId="7" fillId="0" borderId="0" xfId="0" applyNumberFormat="1" applyFont="1" applyAlignment="1">
      <alignment vertical="center"/>
    </xf>
    <xf numFmtId="0" fontId="22" fillId="0" borderId="0" xfId="0" applyFont="1" applyAlignment="1" applyProtection="1">
      <alignment horizontal="center" vertical="center"/>
      <protection locked="0"/>
    </xf>
    <xf numFmtId="0" fontId="7" fillId="0" borderId="0" xfId="0" applyFont="1" applyAlignment="1">
      <alignment vertical="center"/>
    </xf>
    <xf numFmtId="0" fontId="8" fillId="0" borderId="3" xfId="0" applyFont="1" applyBorder="1" applyAlignment="1">
      <alignment vertical="center"/>
    </xf>
    <xf numFmtId="0" fontId="9" fillId="8" borderId="33" xfId="0" applyFont="1" applyFill="1" applyBorder="1" applyAlignment="1">
      <alignment horizontal="center" vertical="center"/>
    </xf>
    <xf numFmtId="0" fontId="9" fillId="8" borderId="34" xfId="0" applyFont="1" applyFill="1" applyBorder="1" applyAlignment="1">
      <alignment horizontal="center" vertical="center"/>
    </xf>
    <xf numFmtId="0" fontId="11" fillId="0" borderId="4" xfId="0" applyFont="1" applyBorder="1" applyAlignment="1">
      <alignment horizontal="center" vertical="center"/>
    </xf>
    <xf numFmtId="0" fontId="11" fillId="0" borderId="0" xfId="0" applyFont="1" applyAlignment="1">
      <alignment horizontal="center" vertical="center"/>
    </xf>
    <xf numFmtId="0" fontId="11" fillId="0" borderId="12" xfId="0" applyFont="1" applyBorder="1" applyAlignment="1">
      <alignment horizontal="center" vertical="center"/>
    </xf>
    <xf numFmtId="0" fontId="11" fillId="6" borderId="25" xfId="0" applyFont="1" applyFill="1" applyBorder="1" applyAlignment="1">
      <alignment horizontal="center" vertical="center"/>
    </xf>
    <xf numFmtId="0" fontId="11" fillId="6" borderId="26" xfId="0" applyFont="1" applyFill="1" applyBorder="1" applyAlignment="1">
      <alignment horizontal="center" vertical="center"/>
    </xf>
    <xf numFmtId="0" fontId="11" fillId="6" borderId="27" xfId="0" applyFont="1" applyFill="1" applyBorder="1" applyAlignment="1">
      <alignment horizontal="center" vertical="center"/>
    </xf>
    <xf numFmtId="0" fontId="11" fillId="0" borderId="3" xfId="0" applyFont="1" applyBorder="1" applyAlignment="1" applyProtection="1">
      <alignment horizontal="center" vertical="center"/>
      <protection locked="0"/>
    </xf>
    <xf numFmtId="0" fontId="12" fillId="0" borderId="3" xfId="0" applyFont="1" applyBorder="1" applyAlignment="1" applyProtection="1">
      <alignment horizontal="center" vertical="center"/>
      <protection locked="0"/>
    </xf>
    <xf numFmtId="0" fontId="14" fillId="0" borderId="0" xfId="0" applyFont="1" applyAlignment="1">
      <alignment horizontal="left" vertical="center"/>
    </xf>
    <xf numFmtId="0" fontId="14" fillId="0" borderId="0" xfId="0" applyFont="1" applyAlignment="1">
      <alignment horizontal="center" vertical="center"/>
    </xf>
    <xf numFmtId="0" fontId="10" fillId="0" borderId="0" xfId="0" applyFont="1" applyAlignment="1">
      <alignment horizontal="left" vertical="center" wrapText="1"/>
    </xf>
    <xf numFmtId="0" fontId="10" fillId="0" borderId="12" xfId="0" applyFont="1" applyBorder="1" applyAlignment="1">
      <alignment horizontal="left" vertical="center" wrapText="1"/>
    </xf>
    <xf numFmtId="0" fontId="14" fillId="0" borderId="12" xfId="0" applyFont="1" applyBorder="1" applyAlignment="1">
      <alignment horizontal="left" vertical="center"/>
    </xf>
    <xf numFmtId="49" fontId="11" fillId="0" borderId="3" xfId="0" applyNumberFormat="1" applyFont="1" applyBorder="1" applyAlignment="1" applyProtection="1">
      <alignment horizontal="center" vertical="center"/>
      <protection locked="0"/>
    </xf>
    <xf numFmtId="0" fontId="10" fillId="0" borderId="0" xfId="0" applyFont="1" applyAlignment="1">
      <alignment vertical="center"/>
    </xf>
    <xf numFmtId="0" fontId="11" fillId="0" borderId="3" xfId="0" applyFont="1" applyBorder="1" applyAlignment="1" applyProtection="1">
      <alignment vertical="center"/>
      <protection locked="0"/>
    </xf>
    <xf numFmtId="16" fontId="11" fillId="0" borderId="3" xfId="0" applyNumberFormat="1" applyFont="1" applyBorder="1" applyAlignment="1" applyProtection="1">
      <alignment horizontal="center" vertical="center"/>
      <protection locked="0"/>
    </xf>
    <xf numFmtId="167" fontId="10" fillId="9" borderId="15" xfId="0" applyNumberFormat="1" applyFont="1" applyFill="1" applyBorder="1" applyAlignment="1">
      <alignment horizontal="center" vertical="center"/>
    </xf>
    <xf numFmtId="167" fontId="10" fillId="9" borderId="19" xfId="0" applyNumberFormat="1" applyFont="1" applyFill="1" applyBorder="1" applyAlignment="1">
      <alignment horizontal="center" vertical="center"/>
    </xf>
    <xf numFmtId="0" fontId="14" fillId="8" borderId="9" xfId="0" applyFont="1" applyFill="1" applyBorder="1" applyAlignment="1">
      <alignment horizontal="center" vertical="center"/>
    </xf>
    <xf numFmtId="0" fontId="14" fillId="8" borderId="28" xfId="0" applyFont="1" applyFill="1" applyBorder="1" applyAlignment="1">
      <alignment horizontal="center" vertical="center"/>
    </xf>
    <xf numFmtId="0" fontId="7" fillId="8" borderId="9" xfId="0" applyFont="1" applyFill="1" applyBorder="1" applyAlignment="1">
      <alignment horizontal="center" vertical="center"/>
    </xf>
    <xf numFmtId="0" fontId="8" fillId="8" borderId="8" xfId="0" applyFont="1" applyFill="1" applyBorder="1" applyAlignment="1">
      <alignment vertical="center"/>
    </xf>
    <xf numFmtId="167" fontId="10" fillId="0" borderId="15" xfId="0" applyNumberFormat="1" applyFont="1" applyBorder="1" applyAlignment="1">
      <alignment horizontal="center" vertical="center"/>
    </xf>
    <xf numFmtId="167" fontId="10" fillId="0" borderId="19" xfId="0" applyNumberFormat="1" applyFont="1" applyBorder="1" applyAlignment="1">
      <alignment vertical="center"/>
    </xf>
    <xf numFmtId="0" fontId="11" fillId="4" borderId="6" xfId="0" applyFont="1" applyFill="1" applyBorder="1" applyAlignment="1">
      <alignment horizontal="center" vertical="center"/>
    </xf>
    <xf numFmtId="0" fontId="11" fillId="4" borderId="1" xfId="0" applyFont="1" applyFill="1" applyBorder="1" applyAlignment="1">
      <alignment horizontal="center" vertical="center"/>
    </xf>
    <xf numFmtId="0" fontId="11" fillId="4" borderId="7" xfId="0" applyFont="1" applyFill="1" applyBorder="1" applyAlignment="1">
      <alignment horizontal="center" vertical="center"/>
    </xf>
    <xf numFmtId="0" fontId="12" fillId="4" borderId="4" xfId="0" applyFont="1" applyFill="1" applyBorder="1" applyAlignment="1">
      <alignment horizontal="center" vertical="center"/>
    </xf>
    <xf numFmtId="0" fontId="12" fillId="4" borderId="0" xfId="0" applyFont="1" applyFill="1" applyAlignment="1">
      <alignment horizontal="center" vertical="center"/>
    </xf>
    <xf numFmtId="0" fontId="12" fillId="4" borderId="12" xfId="0" applyFont="1" applyFill="1" applyBorder="1" applyAlignment="1">
      <alignment horizontal="center" vertical="center"/>
    </xf>
    <xf numFmtId="0" fontId="12" fillId="4" borderId="5" xfId="0" applyFont="1" applyFill="1" applyBorder="1" applyAlignment="1">
      <alignment horizontal="center" vertical="center"/>
    </xf>
    <xf numFmtId="0" fontId="12" fillId="4" borderId="2" xfId="0" applyFont="1" applyFill="1" applyBorder="1" applyAlignment="1">
      <alignment horizontal="center" vertical="center"/>
    </xf>
    <xf numFmtId="0" fontId="12" fillId="4" borderId="13" xfId="0" applyFont="1" applyFill="1" applyBorder="1" applyAlignment="1">
      <alignment horizontal="center" vertical="center"/>
    </xf>
    <xf numFmtId="0" fontId="6" fillId="0" borderId="0" xfId="0" applyFont="1" applyAlignment="1">
      <alignment horizontal="left" vertical="center" wrapText="1"/>
    </xf>
    <xf numFmtId="168" fontId="10" fillId="0" borderId="20" xfId="0" applyNumberFormat="1" applyFont="1" applyBorder="1" applyAlignment="1" applyProtection="1">
      <alignment horizontal="center" vertical="center"/>
      <protection locked="0"/>
    </xf>
    <xf numFmtId="168" fontId="10" fillId="0" borderId="21" xfId="0" applyNumberFormat="1" applyFont="1" applyBorder="1" applyAlignment="1" applyProtection="1">
      <alignment horizontal="center" vertical="center"/>
      <protection locked="0"/>
    </xf>
    <xf numFmtId="0" fontId="11" fillId="3" borderId="9" xfId="0" applyFont="1" applyFill="1" applyBorder="1" applyAlignment="1">
      <alignment horizontal="center" vertical="center"/>
    </xf>
    <xf numFmtId="0" fontId="11" fillId="3" borderId="28" xfId="0" applyFont="1" applyFill="1" applyBorder="1" applyAlignment="1">
      <alignment horizontal="center" vertical="center"/>
    </xf>
    <xf numFmtId="0" fontId="11" fillId="3" borderId="2" xfId="0" applyFont="1" applyFill="1" applyBorder="1" applyAlignment="1">
      <alignment horizontal="center" vertical="center"/>
    </xf>
    <xf numFmtId="0" fontId="11" fillId="3" borderId="8" xfId="0" applyFont="1" applyFill="1" applyBorder="1" applyAlignment="1">
      <alignment horizontal="center" vertical="center"/>
    </xf>
    <xf numFmtId="167" fontId="10" fillId="0" borderId="20" xfId="0" applyNumberFormat="1" applyFont="1" applyBorder="1" applyAlignment="1">
      <alignment horizontal="center" vertical="center"/>
    </xf>
    <xf numFmtId="167" fontId="10" fillId="0" borderId="21" xfId="0" applyNumberFormat="1" applyFont="1" applyBorder="1" applyAlignment="1">
      <alignment vertical="center"/>
    </xf>
    <xf numFmtId="0" fontId="10" fillId="0" borderId="0" xfId="0" applyFont="1" applyAlignment="1">
      <alignment horizontal="left" vertical="center"/>
    </xf>
    <xf numFmtId="0" fontId="10" fillId="0" borderId="12" xfId="0" applyFont="1" applyBorder="1" applyAlignment="1">
      <alignment horizontal="left" vertical="center"/>
    </xf>
    <xf numFmtId="0" fontId="6" fillId="0" borderId="0" xfId="0" applyFont="1" applyAlignment="1">
      <alignment horizontal="left" vertical="center"/>
    </xf>
    <xf numFmtId="0" fontId="6" fillId="0" borderId="12" xfId="0" applyFont="1" applyBorder="1" applyAlignment="1">
      <alignment horizontal="left" vertical="center"/>
    </xf>
    <xf numFmtId="0" fontId="6" fillId="0" borderId="12" xfId="0" applyFont="1" applyBorder="1" applyAlignment="1">
      <alignment horizontal="left" vertical="center" wrapText="1"/>
    </xf>
    <xf numFmtId="0" fontId="7" fillId="8" borderId="31" xfId="0" applyFont="1" applyFill="1" applyBorder="1" applyAlignment="1">
      <alignment horizontal="center" vertical="center" wrapText="1"/>
    </xf>
    <xf numFmtId="0" fontId="8" fillId="8" borderId="11" xfId="0" applyFont="1" applyFill="1" applyBorder="1" applyAlignment="1">
      <alignment horizontal="center" vertical="center"/>
    </xf>
    <xf numFmtId="0" fontId="10" fillId="0" borderId="22" xfId="0" applyFont="1" applyBorder="1" applyAlignment="1" applyProtection="1">
      <alignment horizontal="center" vertical="center"/>
      <protection locked="0"/>
    </xf>
    <xf numFmtId="0" fontId="10" fillId="0" borderId="23" xfId="0" applyFont="1" applyBorder="1" applyAlignment="1" applyProtection="1">
      <alignment horizontal="center" vertical="center"/>
      <protection locked="0"/>
    </xf>
    <xf numFmtId="167" fontId="10" fillId="0" borderId="22" xfId="0" applyNumberFormat="1" applyFont="1" applyBorder="1" applyAlignment="1">
      <alignment horizontal="center" vertical="center"/>
    </xf>
    <xf numFmtId="167" fontId="10" fillId="0" borderId="23" xfId="0" applyNumberFormat="1" applyFont="1" applyBorder="1" applyAlignment="1">
      <alignment vertical="center"/>
    </xf>
    <xf numFmtId="0" fontId="11" fillId="2" borderId="9" xfId="0" applyFont="1" applyFill="1" applyBorder="1" applyAlignment="1">
      <alignment vertical="center"/>
    </xf>
    <xf numFmtId="0" fontId="12" fillId="4" borderId="28" xfId="0" applyFont="1" applyFill="1" applyBorder="1" applyAlignment="1">
      <alignment vertical="center"/>
    </xf>
    <xf numFmtId="0" fontId="12" fillId="2" borderId="8" xfId="0" applyFont="1" applyFill="1" applyBorder="1" applyAlignment="1">
      <alignment vertical="center"/>
    </xf>
    <xf numFmtId="0" fontId="7" fillId="10" borderId="9" xfId="0" applyFont="1" applyFill="1" applyBorder="1" applyAlignment="1">
      <alignment horizontal="center" vertical="center"/>
    </xf>
    <xf numFmtId="0" fontId="8" fillId="10" borderId="8" xfId="0" applyFont="1" applyFill="1" applyBorder="1" applyAlignment="1">
      <alignment horizontal="center" vertical="center"/>
    </xf>
    <xf numFmtId="0" fontId="10" fillId="0" borderId="15" xfId="0" applyFont="1" applyBorder="1" applyAlignment="1" applyProtection="1">
      <alignment horizontal="center" vertical="center"/>
      <protection locked="0"/>
    </xf>
    <xf numFmtId="0" fontId="10" fillId="0" borderId="19" xfId="0" applyFont="1" applyBorder="1" applyAlignment="1" applyProtection="1">
      <alignment horizontal="center" vertical="center"/>
      <protection locked="0"/>
    </xf>
    <xf numFmtId="0" fontId="10" fillId="0" borderId="20" xfId="0" applyFont="1" applyBorder="1" applyAlignment="1" applyProtection="1">
      <alignment horizontal="center" vertical="center"/>
      <protection locked="0"/>
    </xf>
    <xf numFmtId="0" fontId="10" fillId="0" borderId="21" xfId="0" applyFont="1" applyBorder="1" applyAlignment="1" applyProtection="1">
      <alignment horizontal="center" vertical="center"/>
      <protection locked="0"/>
    </xf>
    <xf numFmtId="168" fontId="10" fillId="0" borderId="22" xfId="0" applyNumberFormat="1" applyFont="1" applyBorder="1" applyAlignment="1" applyProtection="1">
      <alignment horizontal="center" vertical="center"/>
      <protection locked="0"/>
    </xf>
    <xf numFmtId="168" fontId="10" fillId="0" borderId="23" xfId="0" applyNumberFormat="1" applyFont="1" applyBorder="1" applyAlignment="1" applyProtection="1">
      <alignment horizontal="center" vertical="center"/>
      <protection locked="0"/>
    </xf>
    <xf numFmtId="0" fontId="12" fillId="0" borderId="5" xfId="0" applyFont="1" applyBorder="1" applyAlignment="1" applyProtection="1">
      <alignment horizontal="left" vertical="center"/>
      <protection locked="0"/>
    </xf>
    <xf numFmtId="0" fontId="12" fillId="0" borderId="2" xfId="0" applyFont="1" applyBorder="1" applyAlignment="1" applyProtection="1">
      <alignment horizontal="left" vertical="center"/>
      <protection locked="0"/>
    </xf>
    <xf numFmtId="0" fontId="7" fillId="8" borderId="7" xfId="0" applyFont="1" applyFill="1" applyBorder="1" applyAlignment="1">
      <alignment horizontal="center" vertical="center" wrapText="1"/>
    </xf>
    <xf numFmtId="0" fontId="8" fillId="8" borderId="12" xfId="0" applyFont="1" applyFill="1" applyBorder="1" applyAlignment="1">
      <alignment horizontal="center" vertical="center" wrapText="1"/>
    </xf>
    <xf numFmtId="0" fontId="12" fillId="0" borderId="6" xfId="0" applyFont="1" applyBorder="1" applyAlignment="1" applyProtection="1">
      <alignment horizontal="left" vertical="center"/>
      <protection locked="0"/>
    </xf>
    <xf numFmtId="0" fontId="12" fillId="0" borderId="1" xfId="0" applyFont="1" applyBorder="1" applyAlignment="1" applyProtection="1">
      <alignment horizontal="left" vertical="center"/>
      <protection locked="0"/>
    </xf>
    <xf numFmtId="0" fontId="12" fillId="0" borderId="28" xfId="0" applyFont="1" applyBorder="1" applyAlignment="1" applyProtection="1">
      <alignment horizontal="left" vertical="center"/>
      <protection locked="0"/>
    </xf>
    <xf numFmtId="0" fontId="12" fillId="0" borderId="8" xfId="0" applyFont="1" applyBorder="1" applyAlignment="1" applyProtection="1">
      <alignment horizontal="left" vertical="center"/>
      <protection locked="0"/>
    </xf>
    <xf numFmtId="0" fontId="18" fillId="4" borderId="29" xfId="2" applyFont="1" applyFill="1" applyBorder="1" applyAlignment="1" applyProtection="1">
      <alignment horizontal="left" vertical="center"/>
    </xf>
    <xf numFmtId="0" fontId="19" fillId="4" borderId="30" xfId="2" applyFont="1" applyFill="1" applyBorder="1" applyAlignment="1" applyProtection="1">
      <alignment horizontal="left" vertical="center"/>
    </xf>
    <xf numFmtId="0" fontId="11" fillId="4" borderId="28" xfId="0" applyFont="1" applyFill="1" applyBorder="1" applyAlignment="1">
      <alignment horizontal="left" vertical="center"/>
    </xf>
    <xf numFmtId="0" fontId="12" fillId="4" borderId="8" xfId="0" applyFont="1" applyFill="1" applyBorder="1" applyAlignment="1">
      <alignment horizontal="left" vertical="center"/>
    </xf>
    <xf numFmtId="168" fontId="6" fillId="0" borderId="15" xfId="0" applyNumberFormat="1" applyFont="1" applyBorder="1" applyAlignment="1" applyProtection="1">
      <alignment horizontal="center" vertical="center"/>
      <protection locked="0"/>
    </xf>
    <xf numFmtId="168" fontId="10" fillId="0" borderId="19" xfId="0" applyNumberFormat="1" applyFont="1" applyBorder="1" applyAlignment="1" applyProtection="1">
      <alignment horizontal="center" vertical="center"/>
      <protection locked="0"/>
    </xf>
    <xf numFmtId="0" fontId="8" fillId="8" borderId="5" xfId="0" applyFont="1" applyFill="1" applyBorder="1" applyAlignment="1">
      <alignment horizontal="center" vertical="center"/>
    </xf>
    <xf numFmtId="0" fontId="7" fillId="8" borderId="9" xfId="0" applyFont="1" applyFill="1" applyBorder="1" applyAlignment="1">
      <alignment horizontal="center" vertical="center" wrapText="1"/>
    </xf>
    <xf numFmtId="0" fontId="7" fillId="8" borderId="28" xfId="0" applyFont="1" applyFill="1" applyBorder="1" applyAlignment="1">
      <alignment horizontal="center" vertical="center" wrapText="1"/>
    </xf>
    <xf numFmtId="0" fontId="7" fillId="8" borderId="8" xfId="0" applyFont="1" applyFill="1" applyBorder="1" applyAlignment="1">
      <alignment horizontal="center" vertical="center" wrapText="1"/>
    </xf>
    <xf numFmtId="0" fontId="7" fillId="8" borderId="6" xfId="0" applyFont="1" applyFill="1" applyBorder="1" applyAlignment="1">
      <alignment horizontal="center" vertical="center" wrapText="1"/>
    </xf>
    <xf numFmtId="0" fontId="7" fillId="8" borderId="4" xfId="0" applyFont="1" applyFill="1" applyBorder="1" applyAlignment="1">
      <alignment horizontal="center" vertical="center" wrapText="1"/>
    </xf>
    <xf numFmtId="168" fontId="10" fillId="0" borderId="14" xfId="0" applyNumberFormat="1" applyFont="1" applyBorder="1" applyAlignment="1" applyProtection="1">
      <alignment horizontal="center" vertical="center"/>
      <protection locked="0"/>
    </xf>
    <xf numFmtId="168" fontId="10" fillId="0" borderId="24" xfId="0" applyNumberFormat="1" applyFont="1" applyBorder="1" applyAlignment="1" applyProtection="1">
      <alignment horizontal="center" vertical="center"/>
      <protection locked="0"/>
    </xf>
    <xf numFmtId="0" fontId="17" fillId="8" borderId="35" xfId="0" applyFont="1" applyFill="1" applyBorder="1" applyAlignment="1">
      <alignment horizontal="center" vertical="center" wrapText="1"/>
    </xf>
    <xf numFmtId="0" fontId="17" fillId="8" borderId="34" xfId="0" applyFont="1" applyFill="1" applyBorder="1" applyAlignment="1">
      <alignment horizontal="center" vertical="center" wrapText="1"/>
    </xf>
    <xf numFmtId="164" fontId="12" fillId="0" borderId="9" xfId="0" applyNumberFormat="1" applyFont="1" applyBorder="1" applyAlignment="1" applyProtection="1">
      <alignment horizontal="left" vertical="center" wrapText="1"/>
      <protection locked="0"/>
    </xf>
    <xf numFmtId="164" fontId="12" fillId="0" borderId="28" xfId="0" applyNumberFormat="1" applyFont="1" applyBorder="1" applyAlignment="1" applyProtection="1">
      <alignment horizontal="left" vertical="center" wrapText="1"/>
      <protection locked="0"/>
    </xf>
    <xf numFmtId="164" fontId="12" fillId="0" borderId="8" xfId="0" applyNumberFormat="1" applyFont="1" applyBorder="1" applyAlignment="1" applyProtection="1">
      <alignment horizontal="left" vertical="center" wrapText="1"/>
      <protection locked="0"/>
    </xf>
    <xf numFmtId="164" fontId="12" fillId="0" borderId="9" xfId="0" applyNumberFormat="1" applyFont="1" applyBorder="1" applyAlignment="1" applyProtection="1">
      <alignment horizontal="left" vertical="center"/>
      <protection locked="0"/>
    </xf>
    <xf numFmtId="164" fontId="12" fillId="0" borderId="28" xfId="0" applyNumberFormat="1" applyFont="1" applyBorder="1" applyAlignment="1" applyProtection="1">
      <alignment horizontal="left" vertical="center"/>
      <protection locked="0"/>
    </xf>
    <xf numFmtId="164" fontId="12" fillId="0" borderId="8" xfId="0" applyNumberFormat="1" applyFont="1" applyBorder="1" applyAlignment="1" applyProtection="1">
      <alignment horizontal="left" vertical="center"/>
      <protection locked="0"/>
    </xf>
    <xf numFmtId="0" fontId="8" fillId="8" borderId="7" xfId="0" applyFont="1" applyFill="1" applyBorder="1" applyAlignment="1">
      <alignment horizontal="center" vertical="center"/>
    </xf>
    <xf numFmtId="0" fontId="8" fillId="8" borderId="4" xfId="0" applyFont="1" applyFill="1" applyBorder="1" applyAlignment="1">
      <alignment horizontal="center" vertical="center"/>
    </xf>
    <xf numFmtId="0" fontId="8" fillId="8" borderId="12" xfId="0" applyFont="1" applyFill="1" applyBorder="1" applyAlignment="1">
      <alignment horizontal="center" vertical="center"/>
    </xf>
    <xf numFmtId="0" fontId="11" fillId="2" borderId="6" xfId="0" applyFont="1" applyFill="1" applyBorder="1" applyAlignment="1">
      <alignment vertical="center"/>
    </xf>
    <xf numFmtId="0" fontId="11" fillId="2" borderId="1" xfId="0" applyFont="1" applyFill="1" applyBorder="1" applyAlignment="1">
      <alignment vertical="center"/>
    </xf>
    <xf numFmtId="0" fontId="12" fillId="11" borderId="6" xfId="0" applyFont="1" applyFill="1" applyBorder="1" applyAlignment="1" applyProtection="1">
      <alignment horizontal="left" vertical="top"/>
      <protection locked="0"/>
    </xf>
    <xf numFmtId="0" fontId="12" fillId="11" borderId="1" xfId="0" applyFont="1" applyFill="1" applyBorder="1" applyAlignment="1" applyProtection="1">
      <alignment horizontal="left" vertical="top"/>
      <protection locked="0"/>
    </xf>
    <xf numFmtId="0" fontId="12" fillId="11" borderId="7" xfId="0" applyFont="1" applyFill="1" applyBorder="1" applyAlignment="1" applyProtection="1">
      <alignment horizontal="left" vertical="top"/>
      <protection locked="0"/>
    </xf>
    <xf numFmtId="0" fontId="12" fillId="11" borderId="5" xfId="0" applyFont="1" applyFill="1" applyBorder="1" applyAlignment="1" applyProtection="1">
      <alignment horizontal="left" vertical="top"/>
      <protection locked="0"/>
    </xf>
    <xf numFmtId="0" fontId="12" fillId="11" borderId="2" xfId="0" applyFont="1" applyFill="1" applyBorder="1" applyAlignment="1" applyProtection="1">
      <alignment horizontal="left" vertical="top"/>
      <protection locked="0"/>
    </xf>
    <xf numFmtId="0" fontId="12" fillId="11" borderId="13" xfId="0" applyFont="1" applyFill="1" applyBorder="1" applyAlignment="1" applyProtection="1">
      <alignment horizontal="left" vertical="top"/>
      <protection locked="0"/>
    </xf>
    <xf numFmtId="0" fontId="11" fillId="4" borderId="9" xfId="0" applyFont="1" applyFill="1" applyBorder="1" applyAlignment="1">
      <alignment vertical="center"/>
    </xf>
    <xf numFmtId="0" fontId="11" fillId="2" borderId="28" xfId="0" applyFont="1" applyFill="1" applyBorder="1" applyAlignment="1">
      <alignment vertical="center"/>
    </xf>
    <xf numFmtId="0" fontId="12" fillId="4" borderId="8" xfId="0" applyFont="1" applyFill="1" applyBorder="1" applyAlignment="1">
      <alignment vertical="center"/>
    </xf>
    <xf numFmtId="0" fontId="16" fillId="0" borderId="0" xfId="0" applyFont="1" applyAlignment="1">
      <alignment horizontal="center" vertical="center"/>
    </xf>
    <xf numFmtId="0" fontId="12" fillId="0" borderId="4" xfId="0" applyFont="1" applyBorder="1" applyAlignment="1" applyProtection="1">
      <alignment horizontal="left" vertical="center" wrapText="1"/>
      <protection locked="0"/>
    </xf>
    <xf numFmtId="0" fontId="12" fillId="0" borderId="0" xfId="0" applyFont="1" applyAlignment="1" applyProtection="1">
      <alignment horizontal="left" vertical="center"/>
      <protection locked="0"/>
    </xf>
    <xf numFmtId="0" fontId="12" fillId="0" borderId="12" xfId="0" applyFont="1" applyBorder="1" applyAlignment="1" applyProtection="1">
      <alignment horizontal="left" vertical="center"/>
      <protection locked="0"/>
    </xf>
    <xf numFmtId="0" fontId="24" fillId="0" borderId="28" xfId="2" applyNumberFormat="1" applyFill="1" applyBorder="1" applyAlignment="1" applyProtection="1">
      <alignment horizontal="left" vertical="center"/>
      <protection locked="0"/>
    </xf>
    <xf numFmtId="0" fontId="12" fillId="0" borderId="28" xfId="2" applyNumberFormat="1" applyFont="1" applyFill="1" applyBorder="1" applyAlignment="1" applyProtection="1">
      <alignment horizontal="left" vertical="center"/>
      <protection locked="0"/>
    </xf>
    <xf numFmtId="0" fontId="12" fillId="0" borderId="8" xfId="2" applyNumberFormat="1" applyFont="1" applyFill="1" applyBorder="1" applyAlignment="1" applyProtection="1">
      <alignment horizontal="left" vertical="center"/>
      <protection locked="0"/>
    </xf>
    <xf numFmtId="0" fontId="12" fillId="0" borderId="9" xfId="0" applyFont="1" applyBorder="1" applyAlignment="1" applyProtection="1">
      <alignment horizontal="left" vertical="center"/>
      <protection locked="0"/>
    </xf>
    <xf numFmtId="0" fontId="13" fillId="0" borderId="0" xfId="0" applyFont="1" applyAlignment="1">
      <alignment horizontal="center" vertical="center"/>
    </xf>
    <xf numFmtId="0" fontId="11" fillId="4" borderId="2" xfId="0" applyFont="1" applyFill="1" applyBorder="1" applyAlignment="1">
      <alignment vertical="center"/>
    </xf>
    <xf numFmtId="0" fontId="11" fillId="2" borderId="13" xfId="0" applyFont="1" applyFill="1" applyBorder="1" applyAlignment="1">
      <alignment vertical="center"/>
    </xf>
    <xf numFmtId="0" fontId="11" fillId="4" borderId="9" xfId="0" applyFont="1" applyFill="1" applyBorder="1" applyAlignment="1">
      <alignment horizontal="left" vertical="center"/>
    </xf>
    <xf numFmtId="0" fontId="7" fillId="0" borderId="31" xfId="0" applyFont="1" applyBorder="1" applyAlignment="1" applyProtection="1">
      <alignment horizontal="center" vertical="center" wrapText="1"/>
      <protection locked="0"/>
    </xf>
  </cellXfs>
  <cellStyles count="4">
    <cellStyle name="Check Cell" xfId="3" builtinId="23" hidden="1"/>
    <cellStyle name="Currency" xfId="1" builtinId="4"/>
    <cellStyle name="Hyperlink" xfId="2" builtinId="8" customBuiltin="1"/>
    <cellStyle name="Normal" xfId="0" builtinId="0"/>
  </cellStyles>
  <dxfs count="3">
    <dxf>
      <numFmt numFmtId="25" formatCode="h:mm"/>
    </dxf>
    <dxf>
      <numFmt numFmtId="25" formatCode="h:mm"/>
    </dxf>
    <dxf>
      <numFmt numFmtId="25" formatCode="h:mm"/>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twoCellAnchor>
    <xdr:from>
      <xdr:col>1</xdr:col>
      <xdr:colOff>91440</xdr:colOff>
      <xdr:row>1</xdr:row>
      <xdr:rowOff>91440</xdr:rowOff>
    </xdr:from>
    <xdr:to>
      <xdr:col>3</xdr:col>
      <xdr:colOff>25400</xdr:colOff>
      <xdr:row>6</xdr:row>
      <xdr:rowOff>0</xdr:rowOff>
    </xdr:to>
    <xdr:pic>
      <xdr:nvPicPr>
        <xdr:cNvPr id="1428" name="Picture 1" descr="clip0000">
          <a:extLst>
            <a:ext uri="{FF2B5EF4-FFF2-40B4-BE49-F238E27FC236}">
              <a16:creationId xmlns:a16="http://schemas.microsoft.com/office/drawing/2014/main" id="{00000000-0008-0000-0000-00009405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5740" y="256540"/>
          <a:ext cx="1330960" cy="15722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8</xdr:col>
      <xdr:colOff>633730</xdr:colOff>
      <xdr:row>56</xdr:row>
      <xdr:rowOff>0</xdr:rowOff>
    </xdr:from>
    <xdr:ext cx="192428" cy="271909"/>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6689090" y="18999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B3:B5" totalsRowShown="0">
  <autoFilter ref="B3:B5" xr:uid="{00000000-0009-0000-0100-000001000000}"/>
  <tableColumns count="1">
    <tableColumn id="1" xr3:uid="{00000000-0010-0000-0000-000001000000}" name="Please select"/>
  </tableColumns>
  <tableStyleInfo name="TableStyleMedium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2" displayName="Table2" ref="D3:D99" totalsRowShown="0" headerRowDxfId="2" dataDxfId="1">
  <autoFilter ref="D3:D99" xr:uid="{00000000-0009-0000-0100-000002000000}"/>
  <tableColumns count="1">
    <tableColumn id="1" xr3:uid="{00000000-0010-0000-0100-000001000000}" name="Please select" dataDxfId="0"/>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T62"/>
  <sheetViews>
    <sheetView showGridLines="0" tabSelected="1" zoomScale="75" zoomScaleNormal="75" workbookViewId="0">
      <selection activeCell="E8" sqref="E8:I8"/>
    </sheetView>
  </sheetViews>
  <sheetFormatPr defaultColWidth="9.140625" defaultRowHeight="12.75" x14ac:dyDescent="0.2"/>
  <cols>
    <col min="1" max="1" width="1.7109375" style="5" customWidth="1"/>
    <col min="2" max="2" width="4.140625" style="5" customWidth="1"/>
    <col min="3" max="3" width="16.7109375" style="5" customWidth="1"/>
    <col min="4" max="7" width="21.7109375" style="5" customWidth="1"/>
    <col min="8" max="8" width="15.140625" style="5" customWidth="1"/>
    <col min="9" max="9" width="15.28515625" style="5" customWidth="1"/>
    <col min="10" max="10" width="15.140625" style="5" customWidth="1"/>
    <col min="11" max="11" width="2.85546875" style="5" customWidth="1"/>
    <col min="12" max="12" width="13.42578125" style="5" customWidth="1"/>
    <col min="13" max="13" width="13.28515625" style="5" customWidth="1"/>
    <col min="14" max="14" width="19.42578125" style="5" customWidth="1"/>
    <col min="15" max="15" width="14.7109375" style="5" customWidth="1"/>
    <col min="16" max="16" width="18.7109375" style="5" customWidth="1"/>
    <col min="17" max="17" width="5.140625" style="5" customWidth="1"/>
    <col min="18" max="19" width="9.140625" style="5"/>
    <col min="20" max="20" width="12.140625" style="5" bestFit="1" customWidth="1"/>
    <col min="21" max="16384" width="9.140625" style="5"/>
  </cols>
  <sheetData>
    <row r="2" spans="2:20" ht="28.5" customHeight="1" x14ac:dyDescent="0.2">
      <c r="B2" s="217" t="s">
        <v>24</v>
      </c>
      <c r="C2" s="217"/>
      <c r="D2" s="217"/>
      <c r="E2" s="217"/>
      <c r="F2" s="217"/>
      <c r="G2" s="217"/>
      <c r="H2" s="217"/>
      <c r="I2" s="217"/>
      <c r="J2" s="217"/>
      <c r="K2" s="217"/>
      <c r="L2" s="217"/>
      <c r="M2" s="217"/>
      <c r="N2" s="217"/>
      <c r="O2" s="217"/>
      <c r="P2" s="217"/>
    </row>
    <row r="3" spans="2:20" ht="23.25" customHeight="1" x14ac:dyDescent="0.2">
      <c r="B3" s="225" t="s">
        <v>0</v>
      </c>
      <c r="C3" s="225"/>
      <c r="D3" s="225"/>
      <c r="E3" s="225"/>
      <c r="F3" s="225"/>
      <c r="G3" s="225"/>
      <c r="H3" s="225"/>
      <c r="I3" s="225"/>
      <c r="J3" s="225"/>
      <c r="K3" s="225"/>
      <c r="L3" s="225"/>
      <c r="M3" s="225"/>
      <c r="N3" s="225"/>
      <c r="O3" s="225"/>
      <c r="P3" s="225"/>
    </row>
    <row r="4" spans="2:20" ht="21.75" customHeight="1" x14ac:dyDescent="0.2">
      <c r="B4" s="117" t="s">
        <v>33</v>
      </c>
      <c r="C4" s="117"/>
      <c r="D4" s="117"/>
      <c r="E4" s="117"/>
      <c r="F4" s="117"/>
      <c r="G4" s="117"/>
      <c r="H4" s="117"/>
      <c r="I4" s="117"/>
      <c r="J4" s="117"/>
      <c r="K4" s="117"/>
      <c r="L4" s="117"/>
      <c r="M4" s="117"/>
      <c r="N4" s="117"/>
      <c r="O4" s="117"/>
      <c r="P4" s="117"/>
    </row>
    <row r="5" spans="2:20" s="1" customFormat="1" ht="27.95" customHeight="1" x14ac:dyDescent="0.2">
      <c r="B5" s="117" t="s">
        <v>34</v>
      </c>
      <c r="C5" s="117"/>
      <c r="D5" s="117"/>
      <c r="E5" s="117"/>
      <c r="F5" s="117"/>
      <c r="G5" s="117"/>
      <c r="H5" s="117"/>
      <c r="I5" s="117"/>
      <c r="J5" s="117"/>
      <c r="K5" s="117"/>
      <c r="L5" s="117"/>
      <c r="M5" s="117"/>
      <c r="N5" s="117"/>
      <c r="O5" s="117"/>
      <c r="P5" s="117"/>
    </row>
    <row r="6" spans="2:20" ht="29.25" customHeight="1" x14ac:dyDescent="0.2">
      <c r="B6" s="217" t="s">
        <v>25</v>
      </c>
      <c r="C6" s="217"/>
      <c r="D6" s="217"/>
      <c r="E6" s="217"/>
      <c r="F6" s="217"/>
      <c r="G6" s="217"/>
      <c r="H6" s="217"/>
      <c r="I6" s="217"/>
      <c r="J6" s="217"/>
      <c r="K6" s="217"/>
      <c r="L6" s="217"/>
      <c r="M6" s="217"/>
      <c r="N6" s="217"/>
      <c r="O6" s="217"/>
      <c r="P6" s="217"/>
    </row>
    <row r="7" spans="2:20" ht="6.95" customHeight="1" thickBot="1" x14ac:dyDescent="0.25">
      <c r="B7" s="2"/>
      <c r="C7" s="2"/>
      <c r="D7" s="2"/>
      <c r="E7" s="2"/>
      <c r="F7" s="2"/>
      <c r="G7" s="2"/>
      <c r="H7" s="2"/>
      <c r="I7" s="2"/>
      <c r="J7" s="2"/>
      <c r="K7" s="2"/>
      <c r="L7" s="2"/>
      <c r="M7" s="2"/>
      <c r="N7" s="2"/>
      <c r="O7" s="2"/>
    </row>
    <row r="8" spans="2:20" ht="30.75" customHeight="1" thickBot="1" x14ac:dyDescent="0.25">
      <c r="B8" s="162" t="s">
        <v>7</v>
      </c>
      <c r="C8" s="163"/>
      <c r="D8" s="164"/>
      <c r="E8" s="224"/>
      <c r="F8" s="179"/>
      <c r="G8" s="179"/>
      <c r="H8" s="179"/>
      <c r="I8" s="180"/>
      <c r="J8" s="214" t="s">
        <v>26</v>
      </c>
      <c r="K8" s="215"/>
      <c r="L8" s="216"/>
      <c r="M8" s="224"/>
      <c r="N8" s="179"/>
      <c r="O8" s="179"/>
      <c r="P8" s="180"/>
    </row>
    <row r="9" spans="2:20" ht="30.75" customHeight="1" thickBot="1" x14ac:dyDescent="0.25">
      <c r="B9" s="162" t="s">
        <v>70</v>
      </c>
      <c r="C9" s="215"/>
      <c r="D9" s="215"/>
      <c r="E9" s="226"/>
      <c r="F9" s="226"/>
      <c r="G9" s="227"/>
      <c r="H9" s="218"/>
      <c r="I9" s="219"/>
      <c r="J9" s="219"/>
      <c r="K9" s="219"/>
      <c r="L9" s="219"/>
      <c r="M9" s="219"/>
      <c r="N9" s="219"/>
      <c r="O9" s="219"/>
      <c r="P9" s="220"/>
    </row>
    <row r="10" spans="2:20" ht="31.5" customHeight="1" thickBot="1" x14ac:dyDescent="0.25">
      <c r="B10" s="162" t="s">
        <v>59</v>
      </c>
      <c r="C10" s="163"/>
      <c r="D10" s="164"/>
      <c r="E10" s="200"/>
      <c r="F10" s="201"/>
      <c r="G10" s="202"/>
      <c r="H10" s="228" t="s">
        <v>27</v>
      </c>
      <c r="I10" s="184"/>
      <c r="J10" s="197"/>
      <c r="K10" s="198"/>
      <c r="L10" s="199"/>
      <c r="M10" s="6" t="s">
        <v>43</v>
      </c>
      <c r="N10" s="221"/>
      <c r="O10" s="222"/>
      <c r="P10" s="223"/>
    </row>
    <row r="11" spans="2:20" ht="30.75" customHeight="1" thickBot="1" x14ac:dyDescent="0.25">
      <c r="B11" s="162" t="s">
        <v>67</v>
      </c>
      <c r="C11" s="163"/>
      <c r="D11" s="164"/>
      <c r="E11" s="200"/>
      <c r="F11" s="201"/>
      <c r="G11" s="202"/>
      <c r="H11" s="183" t="s">
        <v>28</v>
      </c>
      <c r="I11" s="184"/>
      <c r="J11" s="173"/>
      <c r="K11" s="174"/>
      <c r="L11" s="174"/>
      <c r="M11" s="181" t="s">
        <v>68</v>
      </c>
      <c r="N11" s="182"/>
      <c r="O11" s="200"/>
      <c r="P11" s="202"/>
    </row>
    <row r="12" spans="2:20" ht="32.25" customHeight="1" thickBot="1" x14ac:dyDescent="0.25">
      <c r="B12" s="206" t="s">
        <v>69</v>
      </c>
      <c r="C12" s="207"/>
      <c r="D12" s="207"/>
      <c r="E12" s="207"/>
      <c r="F12" s="177"/>
      <c r="G12" s="178"/>
      <c r="H12" s="179"/>
      <c r="I12" s="179"/>
      <c r="J12" s="179"/>
      <c r="K12" s="179"/>
      <c r="L12" s="179"/>
      <c r="M12" s="179"/>
      <c r="N12" s="179"/>
      <c r="O12" s="179"/>
      <c r="P12" s="180"/>
    </row>
    <row r="13" spans="2:20" s="7" customFormat="1" ht="30" customHeight="1" x14ac:dyDescent="0.2">
      <c r="B13" s="8" t="s">
        <v>40</v>
      </c>
      <c r="C13" s="9"/>
      <c r="D13" s="10"/>
      <c r="E13" s="10"/>
      <c r="F13" s="208"/>
      <c r="G13" s="209"/>
      <c r="H13" s="209"/>
      <c r="I13" s="209"/>
      <c r="J13" s="209"/>
      <c r="K13" s="209"/>
      <c r="L13" s="209"/>
      <c r="M13" s="209"/>
      <c r="N13" s="209"/>
      <c r="O13" s="209"/>
      <c r="P13" s="210"/>
    </row>
    <row r="14" spans="2:20" s="7" customFormat="1" ht="30" customHeight="1" thickBot="1" x14ac:dyDescent="0.25">
      <c r="B14" s="11"/>
      <c r="C14" s="12"/>
      <c r="D14" s="13"/>
      <c r="E14" s="13"/>
      <c r="F14" s="211"/>
      <c r="G14" s="212"/>
      <c r="H14" s="212"/>
      <c r="I14" s="212"/>
      <c r="J14" s="212"/>
      <c r="K14" s="212"/>
      <c r="L14" s="212"/>
      <c r="M14" s="212"/>
      <c r="N14" s="212"/>
      <c r="O14" s="212"/>
      <c r="P14" s="213"/>
    </row>
    <row r="15" spans="2:20" ht="55.7" customHeight="1" thickBot="1" x14ac:dyDescent="0.25">
      <c r="B15" s="14"/>
      <c r="C15" s="15"/>
      <c r="D15" s="188" t="s">
        <v>56</v>
      </c>
      <c r="E15" s="189"/>
      <c r="F15" s="189"/>
      <c r="G15" s="190"/>
      <c r="H15" s="189" t="s">
        <v>8</v>
      </c>
      <c r="I15" s="190"/>
      <c r="J15" s="191" t="s">
        <v>9</v>
      </c>
      <c r="K15" s="203"/>
      <c r="L15" s="175" t="s">
        <v>13</v>
      </c>
      <c r="M15" s="191" t="s">
        <v>10</v>
      </c>
      <c r="N15" s="156" t="s">
        <v>29</v>
      </c>
      <c r="O15" s="77" t="s">
        <v>64</v>
      </c>
      <c r="P15" s="229"/>
      <c r="T15" s="17"/>
    </row>
    <row r="16" spans="2:20" ht="17.25" customHeight="1" thickBot="1" x14ac:dyDescent="0.25">
      <c r="B16" s="18"/>
      <c r="C16" s="16"/>
      <c r="D16" s="106" t="s">
        <v>47</v>
      </c>
      <c r="E16" s="107"/>
      <c r="F16" s="195" t="s">
        <v>48</v>
      </c>
      <c r="G16" s="196"/>
      <c r="H16" s="81" t="s">
        <v>44</v>
      </c>
      <c r="I16" s="82" t="s">
        <v>45</v>
      </c>
      <c r="J16" s="204"/>
      <c r="K16" s="205"/>
      <c r="L16" s="176"/>
      <c r="M16" s="192"/>
      <c r="N16" s="187"/>
      <c r="O16" s="91"/>
      <c r="P16" s="92"/>
      <c r="T16" s="17"/>
    </row>
    <row r="17" spans="2:20" ht="27" customHeight="1" x14ac:dyDescent="0.2">
      <c r="B17" s="18"/>
      <c r="C17" s="16"/>
      <c r="D17" s="185"/>
      <c r="E17" s="186"/>
      <c r="F17" s="185"/>
      <c r="G17" s="186"/>
      <c r="H17" s="55"/>
      <c r="I17" s="58"/>
      <c r="J17" s="167"/>
      <c r="K17" s="168"/>
      <c r="L17" s="66"/>
      <c r="M17" s="66"/>
      <c r="N17" s="76">
        <f t="shared" ref="N17:N21" si="0">IF(AND((F17-D17)*24&lt;3,F17-D17)*24&gt;0,3,(F17-D17)*24)</f>
        <v>0</v>
      </c>
      <c r="O17" s="93"/>
      <c r="P17" s="94"/>
    </row>
    <row r="18" spans="2:20" ht="27" customHeight="1" x14ac:dyDescent="0.2">
      <c r="B18" s="18"/>
      <c r="C18" s="16"/>
      <c r="D18" s="143"/>
      <c r="E18" s="144"/>
      <c r="F18" s="193"/>
      <c r="G18" s="144"/>
      <c r="H18" s="56"/>
      <c r="I18" s="59"/>
      <c r="J18" s="169"/>
      <c r="K18" s="170"/>
      <c r="L18" s="56"/>
      <c r="M18" s="56"/>
      <c r="N18" s="76">
        <f t="shared" si="0"/>
        <v>0</v>
      </c>
      <c r="O18" s="93"/>
      <c r="P18" s="94"/>
    </row>
    <row r="19" spans="2:20" ht="27" customHeight="1" x14ac:dyDescent="0.2">
      <c r="B19" s="18"/>
      <c r="C19" s="16"/>
      <c r="D19" s="143"/>
      <c r="E19" s="144"/>
      <c r="F19" s="193"/>
      <c r="G19" s="144"/>
      <c r="H19" s="56"/>
      <c r="I19" s="59"/>
      <c r="J19" s="169"/>
      <c r="K19" s="170"/>
      <c r="L19" s="56"/>
      <c r="M19" s="56"/>
      <c r="N19" s="76">
        <f t="shared" si="0"/>
        <v>0</v>
      </c>
      <c r="O19" s="93"/>
      <c r="P19" s="94"/>
      <c r="T19" s="19"/>
    </row>
    <row r="20" spans="2:20" ht="27" customHeight="1" x14ac:dyDescent="0.2">
      <c r="B20" s="18"/>
      <c r="C20" s="16"/>
      <c r="D20" s="143"/>
      <c r="E20" s="144"/>
      <c r="F20" s="193"/>
      <c r="G20" s="144"/>
      <c r="H20" s="56"/>
      <c r="I20" s="59"/>
      <c r="J20" s="169"/>
      <c r="K20" s="170"/>
      <c r="L20" s="56"/>
      <c r="M20" s="56"/>
      <c r="N20" s="76">
        <f t="shared" si="0"/>
        <v>0</v>
      </c>
      <c r="O20" s="93"/>
      <c r="P20" s="94"/>
    </row>
    <row r="21" spans="2:20" ht="27" customHeight="1" thickBot="1" x14ac:dyDescent="0.25">
      <c r="B21" s="20"/>
      <c r="C21" s="21"/>
      <c r="D21" s="171"/>
      <c r="E21" s="172"/>
      <c r="F21" s="194"/>
      <c r="G21" s="172"/>
      <c r="H21" s="57"/>
      <c r="I21" s="60"/>
      <c r="J21" s="158"/>
      <c r="K21" s="159"/>
      <c r="L21" s="57"/>
      <c r="M21" s="57"/>
      <c r="N21" s="78">
        <f t="shared" si="0"/>
        <v>0</v>
      </c>
      <c r="O21" s="79"/>
      <c r="P21" s="80"/>
      <c r="T21" s="22"/>
    </row>
    <row r="22" spans="2:20" ht="21" customHeight="1" x14ac:dyDescent="0.2">
      <c r="B22" s="133" t="s">
        <v>65</v>
      </c>
      <c r="C22" s="134"/>
      <c r="D22" s="134"/>
      <c r="E22" s="134"/>
      <c r="F22" s="134"/>
      <c r="G22" s="134"/>
      <c r="H22" s="134"/>
      <c r="I22" s="134"/>
      <c r="J22" s="134"/>
      <c r="K22" s="134"/>
      <c r="L22" s="134"/>
      <c r="M22" s="134"/>
      <c r="N22" s="134"/>
      <c r="O22" s="134"/>
      <c r="P22" s="135"/>
    </row>
    <row r="23" spans="2:20" ht="20.25" x14ac:dyDescent="0.2">
      <c r="B23" s="136" t="s">
        <v>61</v>
      </c>
      <c r="C23" s="137"/>
      <c r="D23" s="137"/>
      <c r="E23" s="137"/>
      <c r="F23" s="137"/>
      <c r="G23" s="137"/>
      <c r="H23" s="137"/>
      <c r="I23" s="137"/>
      <c r="J23" s="137"/>
      <c r="K23" s="137"/>
      <c r="L23" s="137"/>
      <c r="M23" s="137"/>
      <c r="N23" s="137"/>
      <c r="O23" s="137"/>
      <c r="P23" s="138"/>
    </row>
    <row r="24" spans="2:20" ht="21" thickBot="1" x14ac:dyDescent="0.25">
      <c r="B24" s="139" t="s">
        <v>62</v>
      </c>
      <c r="C24" s="140"/>
      <c r="D24" s="140"/>
      <c r="E24" s="140"/>
      <c r="F24" s="140"/>
      <c r="G24" s="140"/>
      <c r="H24" s="140"/>
      <c r="I24" s="140"/>
      <c r="J24" s="140"/>
      <c r="K24" s="140"/>
      <c r="L24" s="140"/>
      <c r="M24" s="140"/>
      <c r="N24" s="140"/>
      <c r="O24" s="140"/>
      <c r="P24" s="141"/>
    </row>
    <row r="25" spans="2:20" ht="21.75" customHeight="1" thickBot="1" x14ac:dyDescent="0.25">
      <c r="B25" s="18"/>
      <c r="C25" s="23"/>
      <c r="D25" s="127" t="s">
        <v>5</v>
      </c>
      <c r="E25" s="128"/>
      <c r="F25" s="128"/>
      <c r="G25" s="128"/>
      <c r="H25" s="128"/>
      <c r="I25" s="128"/>
      <c r="J25" s="128"/>
      <c r="K25" s="128"/>
      <c r="L25" s="128"/>
      <c r="M25" s="128"/>
      <c r="N25" s="156" t="s">
        <v>30</v>
      </c>
      <c r="P25" s="16"/>
    </row>
    <row r="26" spans="2:20" ht="21" customHeight="1" thickBot="1" x14ac:dyDescent="0.25">
      <c r="B26" s="18"/>
      <c r="C26" s="23"/>
      <c r="D26" s="85" t="s">
        <v>44</v>
      </c>
      <c r="E26" s="86" t="s">
        <v>45</v>
      </c>
      <c r="F26" s="83" t="s">
        <v>46</v>
      </c>
      <c r="G26" s="84" t="s">
        <v>20</v>
      </c>
      <c r="H26" s="84" t="s">
        <v>22</v>
      </c>
      <c r="I26" s="83" t="s">
        <v>63</v>
      </c>
      <c r="J26" s="165" t="s">
        <v>23</v>
      </c>
      <c r="K26" s="166"/>
      <c r="L26" s="129" t="s">
        <v>21</v>
      </c>
      <c r="M26" s="130"/>
      <c r="N26" s="157"/>
      <c r="P26" s="16"/>
    </row>
    <row r="27" spans="2:20" ht="27" customHeight="1" thickBot="1" x14ac:dyDescent="0.25">
      <c r="B27" s="18"/>
      <c r="C27" s="23"/>
      <c r="D27" s="62">
        <f>(N17*H17)*87</f>
        <v>0</v>
      </c>
      <c r="E27" s="87">
        <f>(N17*I17)*99</f>
        <v>0</v>
      </c>
      <c r="F27" s="73">
        <f>SUM(D27,E27)</f>
        <v>0</v>
      </c>
      <c r="G27" s="63">
        <f>ROUND(F27*0.2,2)</f>
        <v>0</v>
      </c>
      <c r="H27" s="62">
        <f>(J17*100) + (N17-3)*J17*38</f>
        <v>0</v>
      </c>
      <c r="I27" s="69">
        <f>IF(P15="Yes",60.3,0)</f>
        <v>0</v>
      </c>
      <c r="J27" s="125">
        <f>SUM(F27:I27)*0.13</f>
        <v>0</v>
      </c>
      <c r="K27" s="126"/>
      <c r="L27" s="131">
        <f>F27+G27+H27+I27+J27</f>
        <v>0</v>
      </c>
      <c r="M27" s="132"/>
      <c r="N27" s="89"/>
      <c r="P27" s="16"/>
    </row>
    <row r="28" spans="2:20" ht="27" customHeight="1" thickBot="1" x14ac:dyDescent="0.25">
      <c r="B28" s="18"/>
      <c r="C28" s="23"/>
      <c r="D28" s="67">
        <f>(N18*H18)*87</f>
        <v>0</v>
      </c>
      <c r="E28" s="75">
        <f>(N18*I18)*99</f>
        <v>0</v>
      </c>
      <c r="F28" s="72">
        <f t="shared" ref="F28:F31" si="1">SUM(D28,E28)</f>
        <v>0</v>
      </c>
      <c r="G28" s="61">
        <f t="shared" ref="G28:G31" si="2">ROUND(F28*0.2,2)</f>
        <v>0</v>
      </c>
      <c r="H28" s="67">
        <f>(J18*100) + (N18-3)*J18*38</f>
        <v>0</v>
      </c>
      <c r="I28" s="70"/>
      <c r="J28" s="125">
        <f>SUM(F28:I28)*0.13</f>
        <v>0</v>
      </c>
      <c r="K28" s="126"/>
      <c r="L28" s="149">
        <f>F28+G28+H28+J28</f>
        <v>0</v>
      </c>
      <c r="M28" s="150"/>
      <c r="N28" s="90"/>
      <c r="P28" s="16"/>
    </row>
    <row r="29" spans="2:20" ht="27" customHeight="1" thickBot="1" x14ac:dyDescent="0.25">
      <c r="B29" s="18"/>
      <c r="C29" s="23"/>
      <c r="D29" s="67">
        <f>(N19*H19)*87</f>
        <v>0</v>
      </c>
      <c r="E29" s="75">
        <f>(N19*I19)*99</f>
        <v>0</v>
      </c>
      <c r="F29" s="72">
        <f t="shared" si="1"/>
        <v>0</v>
      </c>
      <c r="G29" s="61">
        <f t="shared" si="2"/>
        <v>0</v>
      </c>
      <c r="H29" s="67">
        <f>(J19*100) + (N19-3)*J19*38</f>
        <v>0</v>
      </c>
      <c r="I29" s="70"/>
      <c r="J29" s="125">
        <f>SUM(F29:I29)*0.13</f>
        <v>0</v>
      </c>
      <c r="K29" s="126"/>
      <c r="L29" s="149">
        <f>F29+G29+H29+J29</f>
        <v>0</v>
      </c>
      <c r="M29" s="150"/>
      <c r="N29" s="90"/>
      <c r="P29" s="16"/>
    </row>
    <row r="30" spans="2:20" ht="27" customHeight="1" thickBot="1" x14ac:dyDescent="0.25">
      <c r="B30" s="18"/>
      <c r="C30" s="23"/>
      <c r="D30" s="67">
        <f>(N20*H20)*87</f>
        <v>0</v>
      </c>
      <c r="E30" s="75">
        <f>(N20*I20)*99</f>
        <v>0</v>
      </c>
      <c r="F30" s="72">
        <f t="shared" si="1"/>
        <v>0</v>
      </c>
      <c r="G30" s="61">
        <f t="shared" si="2"/>
        <v>0</v>
      </c>
      <c r="H30" s="67">
        <f>(J20*100) + (N20-3)*J20*38</f>
        <v>0</v>
      </c>
      <c r="I30" s="70"/>
      <c r="J30" s="125">
        <f>SUM(F30:I30)*0.13</f>
        <v>0</v>
      </c>
      <c r="K30" s="126"/>
      <c r="L30" s="149">
        <f>F30+G30+H30+J30</f>
        <v>0</v>
      </c>
      <c r="M30" s="150"/>
      <c r="N30" s="90"/>
      <c r="P30" s="16"/>
    </row>
    <row r="31" spans="2:20" ht="27" customHeight="1" thickBot="1" x14ac:dyDescent="0.25">
      <c r="B31" s="18"/>
      <c r="C31" s="23"/>
      <c r="D31" s="68">
        <f>(N21*H21)*87</f>
        <v>0</v>
      </c>
      <c r="E31" s="88">
        <f>(N21*I21)*99</f>
        <v>0</v>
      </c>
      <c r="F31" s="74">
        <f t="shared" si="1"/>
        <v>0</v>
      </c>
      <c r="G31" s="64">
        <f t="shared" si="2"/>
        <v>0</v>
      </c>
      <c r="H31" s="68">
        <f>(J21*100) + (N21-3)*J21*38</f>
        <v>0</v>
      </c>
      <c r="I31" s="71"/>
      <c r="J31" s="125">
        <f>SUM(F31:I31)*0.13</f>
        <v>0</v>
      </c>
      <c r="K31" s="126"/>
      <c r="L31" s="160">
        <f>F31+G31+H31+J31</f>
        <v>0</v>
      </c>
      <c r="M31" s="161"/>
      <c r="N31" s="65">
        <f>SUM(L27:M31)</f>
        <v>0</v>
      </c>
      <c r="P31" s="16"/>
    </row>
    <row r="32" spans="2:20" ht="24" customHeight="1" thickBot="1" x14ac:dyDescent="0.25">
      <c r="B32" s="145" t="s">
        <v>6</v>
      </c>
      <c r="C32" s="146"/>
      <c r="D32" s="147"/>
      <c r="E32" s="147"/>
      <c r="F32" s="147"/>
      <c r="G32" s="147"/>
      <c r="H32" s="147"/>
      <c r="I32" s="147"/>
      <c r="J32" s="147"/>
      <c r="K32" s="147"/>
      <c r="L32" s="147"/>
      <c r="M32" s="147"/>
      <c r="N32" s="147"/>
      <c r="O32" s="146"/>
      <c r="P32" s="148"/>
    </row>
    <row r="33" spans="2:16" ht="22.5" customHeight="1" x14ac:dyDescent="0.2">
      <c r="B33" s="24" t="s">
        <v>11</v>
      </c>
      <c r="C33" s="151" t="s">
        <v>35</v>
      </c>
      <c r="D33" s="151"/>
      <c r="E33" s="151"/>
      <c r="F33" s="151"/>
      <c r="G33" s="151"/>
      <c r="H33" s="151"/>
      <c r="I33" s="151"/>
      <c r="J33" s="151"/>
      <c r="K33" s="151"/>
      <c r="L33" s="151"/>
      <c r="M33" s="151"/>
      <c r="N33" s="151"/>
      <c r="O33" s="151"/>
      <c r="P33" s="152"/>
    </row>
    <row r="34" spans="2:16" ht="24.75" customHeight="1" x14ac:dyDescent="0.2">
      <c r="B34" s="24" t="s">
        <v>14</v>
      </c>
      <c r="C34" s="153" t="s">
        <v>12</v>
      </c>
      <c r="D34" s="153"/>
      <c r="E34" s="153"/>
      <c r="F34" s="153"/>
      <c r="G34" s="153"/>
      <c r="H34" s="153"/>
      <c r="I34" s="153"/>
      <c r="J34" s="153"/>
      <c r="K34" s="153"/>
      <c r="L34" s="153"/>
      <c r="M34" s="153"/>
      <c r="N34" s="153"/>
      <c r="O34" s="153"/>
      <c r="P34" s="154"/>
    </row>
    <row r="35" spans="2:16" ht="41.25" customHeight="1" x14ac:dyDescent="0.2">
      <c r="B35" s="24" t="s">
        <v>15</v>
      </c>
      <c r="C35" s="142" t="s">
        <v>32</v>
      </c>
      <c r="D35" s="118"/>
      <c r="E35" s="118"/>
      <c r="F35" s="118"/>
      <c r="G35" s="118"/>
      <c r="H35" s="118"/>
      <c r="I35" s="118"/>
      <c r="J35" s="118"/>
      <c r="K35" s="118"/>
      <c r="L35" s="118"/>
      <c r="M35" s="118"/>
      <c r="N35" s="118"/>
      <c r="O35" s="118"/>
      <c r="P35" s="119"/>
    </row>
    <row r="36" spans="2:16" ht="41.25" customHeight="1" x14ac:dyDescent="0.2">
      <c r="B36" s="24" t="s">
        <v>16</v>
      </c>
      <c r="C36" s="142" t="s">
        <v>58</v>
      </c>
      <c r="D36" s="142"/>
      <c r="E36" s="142"/>
      <c r="F36" s="142"/>
      <c r="G36" s="142"/>
      <c r="H36" s="142"/>
      <c r="I36" s="142"/>
      <c r="J36" s="142"/>
      <c r="K36" s="142"/>
      <c r="L36" s="142"/>
      <c r="M36" s="142"/>
      <c r="N36" s="142"/>
      <c r="O36" s="142"/>
      <c r="P36" s="155"/>
    </row>
    <row r="37" spans="2:16" ht="81" customHeight="1" x14ac:dyDescent="0.2">
      <c r="B37" s="24" t="s">
        <v>17</v>
      </c>
      <c r="C37" s="142" t="s">
        <v>57</v>
      </c>
      <c r="D37" s="118"/>
      <c r="E37" s="118"/>
      <c r="F37" s="118"/>
      <c r="G37" s="118"/>
      <c r="H37" s="118"/>
      <c r="I37" s="118"/>
      <c r="J37" s="118"/>
      <c r="K37" s="118"/>
      <c r="L37" s="118"/>
      <c r="M37" s="118"/>
      <c r="N37" s="118"/>
      <c r="O37" s="118"/>
      <c r="P37" s="119"/>
    </row>
    <row r="38" spans="2:16" ht="48" customHeight="1" x14ac:dyDescent="0.2">
      <c r="B38" s="24" t="s">
        <v>18</v>
      </c>
      <c r="C38" s="118" t="s">
        <v>36</v>
      </c>
      <c r="D38" s="118"/>
      <c r="E38" s="118"/>
      <c r="F38" s="118"/>
      <c r="G38" s="118"/>
      <c r="H38" s="118"/>
      <c r="I38" s="118"/>
      <c r="J38" s="118"/>
      <c r="K38" s="118"/>
      <c r="L38" s="118"/>
      <c r="M38" s="118"/>
      <c r="N38" s="118"/>
      <c r="O38" s="118"/>
      <c r="P38" s="119"/>
    </row>
    <row r="39" spans="2:16" ht="80.25" customHeight="1" x14ac:dyDescent="0.2">
      <c r="B39" s="24" t="s">
        <v>19</v>
      </c>
      <c r="C39" s="118" t="s">
        <v>37</v>
      </c>
      <c r="D39" s="118"/>
      <c r="E39" s="118"/>
      <c r="F39" s="118"/>
      <c r="G39" s="118"/>
      <c r="H39" s="118"/>
      <c r="I39" s="118"/>
      <c r="J39" s="118"/>
      <c r="K39" s="118"/>
      <c r="L39" s="118"/>
      <c r="M39" s="118"/>
      <c r="N39" s="118"/>
      <c r="O39" s="118"/>
      <c r="P39" s="119"/>
    </row>
    <row r="40" spans="2:16" ht="12.75" customHeight="1" x14ac:dyDescent="0.2">
      <c r="B40" s="24"/>
      <c r="C40" s="25"/>
      <c r="D40" s="25"/>
      <c r="E40" s="25"/>
      <c r="F40" s="25"/>
      <c r="G40" s="25"/>
      <c r="H40" s="25"/>
      <c r="I40" s="25"/>
      <c r="J40" s="25"/>
      <c r="K40" s="25"/>
      <c r="L40" s="25"/>
      <c r="M40" s="25"/>
      <c r="N40" s="25"/>
      <c r="O40" s="25"/>
      <c r="P40" s="16"/>
    </row>
    <row r="41" spans="2:16" ht="20.25" customHeight="1" x14ac:dyDescent="0.2">
      <c r="B41" s="18"/>
      <c r="C41" s="122" t="s">
        <v>31</v>
      </c>
      <c r="D41" s="122"/>
      <c r="E41" s="122"/>
      <c r="F41" s="122"/>
      <c r="G41" s="122"/>
      <c r="H41" s="122"/>
      <c r="I41" s="122"/>
      <c r="J41" s="122"/>
      <c r="K41" s="122"/>
      <c r="L41" s="122"/>
      <c r="M41" s="122"/>
      <c r="N41" s="122"/>
      <c r="P41" s="16"/>
    </row>
    <row r="42" spans="2:16" ht="12" customHeight="1" x14ac:dyDescent="0.2">
      <c r="B42" s="18"/>
      <c r="C42" s="26"/>
      <c r="D42" s="26"/>
      <c r="E42" s="26"/>
      <c r="F42" s="26"/>
      <c r="G42" s="26"/>
      <c r="H42" s="26"/>
      <c r="I42" s="26"/>
      <c r="J42" s="26"/>
      <c r="K42" s="26"/>
      <c r="L42" s="26"/>
      <c r="M42" s="26"/>
      <c r="N42" s="26"/>
      <c r="P42" s="16"/>
    </row>
    <row r="43" spans="2:16" ht="20.25" customHeight="1" x14ac:dyDescent="0.2">
      <c r="B43" s="18"/>
      <c r="C43" s="122" t="s">
        <v>1</v>
      </c>
      <c r="D43" s="122"/>
      <c r="E43" s="122"/>
      <c r="F43" s="122"/>
      <c r="G43" s="122"/>
      <c r="H43" s="122"/>
      <c r="I43" s="122"/>
      <c r="J43" s="122"/>
      <c r="K43" s="122"/>
      <c r="L43" s="122"/>
      <c r="M43" s="122"/>
      <c r="N43" s="122"/>
      <c r="P43" s="16"/>
    </row>
    <row r="44" spans="2:16" s="7" customFormat="1" ht="15" customHeight="1" x14ac:dyDescent="0.2">
      <c r="B44" s="27"/>
      <c r="P44" s="28"/>
    </row>
    <row r="45" spans="2:16" ht="30" customHeight="1" x14ac:dyDescent="0.2">
      <c r="B45" s="29"/>
      <c r="C45" s="30" t="s">
        <v>2</v>
      </c>
      <c r="D45" s="124"/>
      <c r="E45" s="114"/>
      <c r="F45" s="31" t="s">
        <v>3</v>
      </c>
      <c r="G45" s="123"/>
      <c r="H45" s="123"/>
      <c r="I45" s="123"/>
      <c r="J45" s="123"/>
      <c r="K45" s="32"/>
      <c r="L45" s="31" t="s">
        <v>4</v>
      </c>
      <c r="M45" s="114"/>
      <c r="N45" s="114"/>
      <c r="O45" s="114"/>
      <c r="P45" s="33"/>
    </row>
    <row r="46" spans="2:16" ht="15" x14ac:dyDescent="0.2">
      <c r="B46" s="18"/>
      <c r="C46" s="34"/>
      <c r="D46" s="35"/>
      <c r="E46" s="35"/>
      <c r="F46" s="34"/>
      <c r="G46" s="35"/>
      <c r="H46" s="35"/>
      <c r="J46" s="34"/>
      <c r="K46" s="34"/>
      <c r="L46" s="35"/>
      <c r="M46" s="35"/>
      <c r="N46" s="35"/>
      <c r="P46" s="16"/>
    </row>
    <row r="47" spans="2:16" ht="35.1" customHeight="1" x14ac:dyDescent="0.2">
      <c r="B47" s="18"/>
      <c r="C47" s="116" t="s">
        <v>60</v>
      </c>
      <c r="D47" s="116"/>
      <c r="E47" s="116"/>
      <c r="F47" s="121"/>
      <c r="G47" s="121"/>
      <c r="H47" s="121"/>
      <c r="I47" s="121"/>
      <c r="J47" s="117" t="s">
        <v>41</v>
      </c>
      <c r="K47" s="117"/>
      <c r="L47" s="117"/>
      <c r="M47" s="115"/>
      <c r="N47" s="115"/>
      <c r="O47" s="115"/>
      <c r="P47" s="36"/>
    </row>
    <row r="48" spans="2:16" ht="36.950000000000003" customHeight="1" x14ac:dyDescent="0.2">
      <c r="B48" s="18"/>
      <c r="C48" s="30" t="s">
        <v>42</v>
      </c>
      <c r="D48" s="121"/>
      <c r="E48" s="121"/>
      <c r="F48" s="121"/>
      <c r="G48" s="26"/>
      <c r="H48" s="26"/>
      <c r="I48" s="37"/>
      <c r="J48" s="26"/>
      <c r="K48" s="31"/>
      <c r="L48" s="31"/>
      <c r="M48" s="38"/>
      <c r="P48" s="16"/>
    </row>
    <row r="49" spans="2:16" ht="12" customHeight="1" x14ac:dyDescent="0.2">
      <c r="B49" s="18"/>
      <c r="C49" s="39"/>
      <c r="D49" s="35"/>
      <c r="F49" s="3"/>
      <c r="G49" s="3"/>
      <c r="H49" s="3"/>
      <c r="I49" s="40"/>
      <c r="J49" s="26"/>
      <c r="K49" s="31"/>
      <c r="L49" s="31"/>
      <c r="M49" s="38"/>
      <c r="P49" s="16"/>
    </row>
    <row r="50" spans="2:16" ht="20.100000000000001" customHeight="1" x14ac:dyDescent="0.2">
      <c r="B50" s="18"/>
      <c r="C50" s="116" t="s">
        <v>39</v>
      </c>
      <c r="D50" s="116"/>
      <c r="E50" s="116"/>
      <c r="F50" s="116"/>
      <c r="G50" s="116"/>
      <c r="H50" s="116"/>
      <c r="I50" s="116"/>
      <c r="J50" s="116"/>
      <c r="K50" s="116"/>
      <c r="L50" s="116"/>
      <c r="M50" s="116"/>
      <c r="N50" s="116"/>
      <c r="O50" s="116"/>
      <c r="P50" s="120"/>
    </row>
    <row r="51" spans="2:16" ht="20.100000000000001" customHeight="1" x14ac:dyDescent="0.2">
      <c r="B51" s="18"/>
      <c r="P51" s="28"/>
    </row>
    <row r="52" spans="2:16" s="7" customFormat="1" ht="20.25" x14ac:dyDescent="0.2">
      <c r="B52" s="108" t="s">
        <v>38</v>
      </c>
      <c r="C52" s="109"/>
      <c r="D52" s="109"/>
      <c r="E52" s="109"/>
      <c r="F52" s="109"/>
      <c r="G52" s="109"/>
      <c r="H52" s="109"/>
      <c r="I52" s="109"/>
      <c r="J52" s="109"/>
      <c r="K52" s="109"/>
      <c r="L52" s="109"/>
      <c r="M52" s="109"/>
      <c r="N52" s="109"/>
      <c r="O52" s="109"/>
      <c r="P52" s="110"/>
    </row>
    <row r="53" spans="2:16" s="7" customFormat="1" ht="12" customHeight="1" x14ac:dyDescent="0.2">
      <c r="B53" s="41"/>
      <c r="C53" s="2"/>
      <c r="D53" s="2"/>
      <c r="E53" s="2"/>
      <c r="F53" s="2"/>
      <c r="G53" s="2"/>
      <c r="H53" s="2"/>
      <c r="I53" s="2"/>
      <c r="J53" s="2"/>
      <c r="K53" s="2"/>
      <c r="L53" s="2"/>
      <c r="M53" s="2"/>
      <c r="N53" s="2"/>
      <c r="O53" s="2"/>
      <c r="P53" s="28"/>
    </row>
    <row r="54" spans="2:16" s="7" customFormat="1" ht="23.25" customHeight="1" x14ac:dyDescent="0.2">
      <c r="B54" s="111" t="s">
        <v>49</v>
      </c>
      <c r="C54" s="112"/>
      <c r="D54" s="112"/>
      <c r="E54" s="112"/>
      <c r="F54" s="112"/>
      <c r="G54" s="112"/>
      <c r="H54" s="112"/>
      <c r="I54" s="112"/>
      <c r="J54" s="112"/>
      <c r="K54" s="112"/>
      <c r="L54" s="112"/>
      <c r="M54" s="112"/>
      <c r="N54" s="112"/>
      <c r="O54" s="112"/>
      <c r="P54" s="113"/>
    </row>
    <row r="55" spans="2:16" s="7" customFormat="1" ht="12" customHeight="1" thickBot="1" x14ac:dyDescent="0.25">
      <c r="B55" s="42"/>
      <c r="C55" s="43"/>
      <c r="D55" s="43"/>
      <c r="E55" s="43"/>
      <c r="F55" s="43"/>
      <c r="G55" s="43"/>
      <c r="H55" s="43"/>
      <c r="I55" s="43"/>
      <c r="J55" s="43"/>
      <c r="K55" s="43"/>
      <c r="L55" s="43"/>
      <c r="M55" s="43"/>
      <c r="N55" s="43"/>
      <c r="O55" s="43"/>
      <c r="P55" s="44"/>
    </row>
    <row r="56" spans="2:16" ht="20.25" hidden="1" x14ac:dyDescent="0.2">
      <c r="B56" s="97" t="s">
        <v>53</v>
      </c>
      <c r="C56" s="98"/>
      <c r="D56" s="98"/>
      <c r="E56" s="98"/>
      <c r="F56" s="98"/>
      <c r="G56" s="98"/>
      <c r="H56" s="98"/>
      <c r="I56" s="98"/>
      <c r="J56" s="98"/>
      <c r="K56" s="98"/>
      <c r="L56" s="98"/>
      <c r="M56" s="98"/>
      <c r="N56" s="98"/>
      <c r="O56" s="98"/>
      <c r="P56" s="99"/>
    </row>
    <row r="57" spans="2:16" s="32" customFormat="1" ht="21.95" hidden="1" customHeight="1" x14ac:dyDescent="0.2">
      <c r="B57" s="45"/>
      <c r="C57" s="46" t="s">
        <v>2</v>
      </c>
      <c r="D57" s="100"/>
      <c r="E57" s="101"/>
      <c r="F57" s="47"/>
      <c r="J57" s="48"/>
      <c r="K57" s="48"/>
      <c r="L57" s="102"/>
      <c r="M57" s="102"/>
      <c r="N57" s="103"/>
      <c r="O57" s="103"/>
      <c r="P57" s="49"/>
    </row>
    <row r="58" spans="2:16" ht="16.5" hidden="1" customHeight="1" x14ac:dyDescent="0.2">
      <c r="B58" s="18"/>
      <c r="D58" s="35"/>
      <c r="J58" s="35"/>
      <c r="K58" s="35"/>
      <c r="P58" s="16"/>
    </row>
    <row r="59" spans="2:16" s="32" customFormat="1" ht="18" hidden="1" customHeight="1" x14ac:dyDescent="0.2">
      <c r="B59" s="45"/>
      <c r="C59" s="104" t="s">
        <v>54</v>
      </c>
      <c r="D59" s="104"/>
      <c r="E59" s="104"/>
      <c r="F59" s="105"/>
      <c r="G59" s="105"/>
      <c r="H59" s="105"/>
      <c r="I59" s="105"/>
      <c r="J59" s="105"/>
      <c r="K59" s="48"/>
      <c r="L59" s="50" t="s">
        <v>55</v>
      </c>
      <c r="M59" s="51"/>
      <c r="N59" s="51"/>
      <c r="O59" s="51"/>
      <c r="P59" s="52"/>
    </row>
    <row r="60" spans="2:16" ht="13.5" hidden="1" thickBot="1" x14ac:dyDescent="0.25">
      <c r="B60" s="20"/>
      <c r="C60" s="53"/>
      <c r="D60" s="53"/>
      <c r="E60" s="53"/>
      <c r="F60" s="53"/>
      <c r="G60" s="53"/>
      <c r="H60" s="53"/>
      <c r="I60" s="53"/>
      <c r="J60" s="53"/>
      <c r="K60" s="53"/>
      <c r="L60" s="53"/>
      <c r="M60" s="53"/>
      <c r="N60" s="53"/>
      <c r="O60" s="53"/>
      <c r="P60" s="21"/>
    </row>
    <row r="61" spans="2:16" s="35" customFormat="1" ht="14.25" x14ac:dyDescent="0.2">
      <c r="C61" s="95" t="s">
        <v>66</v>
      </c>
      <c r="D61" s="96"/>
      <c r="E61" s="96"/>
    </row>
    <row r="62" spans="2:16" x14ac:dyDescent="0.2">
      <c r="E62" s="54"/>
      <c r="F62" s="54"/>
      <c r="I62" s="54"/>
      <c r="J62" s="54"/>
      <c r="K62" s="54"/>
      <c r="L62" s="54"/>
      <c r="M62" s="54"/>
    </row>
  </sheetData>
  <sheetProtection algorithmName="SHA-512" hashValue="6wjncchj+C488VktuDzkacjofjbJRex8lB7k9+p6Cpl0/pQT2InVMJFZlEX5rw3vnaohq2Epj4pxY1M8g69B5A==" saltValue="2Jsoiumx+Kba3g5kdOvhQg==" spinCount="100000" sheet="1" objects="1" scenarios="1"/>
  <dataConsolidate/>
  <mergeCells count="98">
    <mergeCell ref="F13:P14"/>
    <mergeCell ref="J8:L8"/>
    <mergeCell ref="J28:K28"/>
    <mergeCell ref="B2:P2"/>
    <mergeCell ref="B6:P6"/>
    <mergeCell ref="H9:P9"/>
    <mergeCell ref="N10:P10"/>
    <mergeCell ref="M8:P8"/>
    <mergeCell ref="B3:P3"/>
    <mergeCell ref="B5:P5"/>
    <mergeCell ref="O11:P11"/>
    <mergeCell ref="B4:P4"/>
    <mergeCell ref="B9:G9"/>
    <mergeCell ref="E8:I8"/>
    <mergeCell ref="H10:I10"/>
    <mergeCell ref="E10:G10"/>
    <mergeCell ref="B8:D8"/>
    <mergeCell ref="L29:M29"/>
    <mergeCell ref="J29:K29"/>
    <mergeCell ref="B10:D10"/>
    <mergeCell ref="L28:M28"/>
    <mergeCell ref="F17:G17"/>
    <mergeCell ref="F18:G18"/>
    <mergeCell ref="F19:G19"/>
    <mergeCell ref="F20:G20"/>
    <mergeCell ref="F21:G21"/>
    <mergeCell ref="F16:G16"/>
    <mergeCell ref="J10:L10"/>
    <mergeCell ref="E11:G11"/>
    <mergeCell ref="J15:K16"/>
    <mergeCell ref="B12:E12"/>
    <mergeCell ref="H15:I15"/>
    <mergeCell ref="B11:D11"/>
    <mergeCell ref="J26:K26"/>
    <mergeCell ref="J17:K17"/>
    <mergeCell ref="J18:K18"/>
    <mergeCell ref="D21:E21"/>
    <mergeCell ref="J11:L11"/>
    <mergeCell ref="L15:L16"/>
    <mergeCell ref="J20:K20"/>
    <mergeCell ref="J19:K19"/>
    <mergeCell ref="F12:P12"/>
    <mergeCell ref="M11:N11"/>
    <mergeCell ref="H11:I11"/>
    <mergeCell ref="D17:E17"/>
    <mergeCell ref="N15:N16"/>
    <mergeCell ref="D15:G15"/>
    <mergeCell ref="M15:M16"/>
    <mergeCell ref="C37:P37"/>
    <mergeCell ref="C38:P38"/>
    <mergeCell ref="D18:E18"/>
    <mergeCell ref="D19:E19"/>
    <mergeCell ref="D20:E20"/>
    <mergeCell ref="B32:P32"/>
    <mergeCell ref="J30:K30"/>
    <mergeCell ref="L30:M30"/>
    <mergeCell ref="C33:P33"/>
    <mergeCell ref="C34:P34"/>
    <mergeCell ref="C36:P36"/>
    <mergeCell ref="C35:P35"/>
    <mergeCell ref="N25:N26"/>
    <mergeCell ref="J21:K21"/>
    <mergeCell ref="J31:K31"/>
    <mergeCell ref="L31:M31"/>
    <mergeCell ref="D25:M25"/>
    <mergeCell ref="L26:M26"/>
    <mergeCell ref="L27:M27"/>
    <mergeCell ref="B22:P22"/>
    <mergeCell ref="B23:P23"/>
    <mergeCell ref="B24:P24"/>
    <mergeCell ref="D16:E16"/>
    <mergeCell ref="B52:P52"/>
    <mergeCell ref="B54:P54"/>
    <mergeCell ref="M45:O45"/>
    <mergeCell ref="M47:O47"/>
    <mergeCell ref="C47:E47"/>
    <mergeCell ref="J47:L47"/>
    <mergeCell ref="C39:P39"/>
    <mergeCell ref="C50:P50"/>
    <mergeCell ref="D48:F48"/>
    <mergeCell ref="F47:I47"/>
    <mergeCell ref="C41:N41"/>
    <mergeCell ref="G45:J45"/>
    <mergeCell ref="D45:E45"/>
    <mergeCell ref="C43:N43"/>
    <mergeCell ref="J27:K27"/>
    <mergeCell ref="C61:E61"/>
    <mergeCell ref="B56:P56"/>
    <mergeCell ref="D57:E57"/>
    <mergeCell ref="L57:M57"/>
    <mergeCell ref="N57:O57"/>
    <mergeCell ref="C59:E59"/>
    <mergeCell ref="F59:J59"/>
    <mergeCell ref="O16:P16"/>
    <mergeCell ref="O17:P17"/>
    <mergeCell ref="O18:P18"/>
    <mergeCell ref="O19:P19"/>
    <mergeCell ref="O20:P20"/>
  </mergeCells>
  <phoneticPr fontId="0" type="noConversion"/>
  <dataValidations xWindow="248" yWindow="745" count="3">
    <dataValidation allowBlank="1" showInputMessage="1" showErrorMessage="1" prompt="To select Monday, January 5, 2026 22:00_x000a__x000a_Input: _x000a_Jan 5, 2026 22:00" sqref="D17:G21" xr:uid="{00000000-0002-0000-0000-000000000000}"/>
    <dataValidation type="list" allowBlank="1" showInputMessage="1" showErrorMessage="1" sqref="P15" xr:uid="{00000000-0002-0000-0000-000001000000}">
      <formula1>"Yes"</formula1>
    </dataValidation>
    <dataValidation type="list" allowBlank="1" showInputMessage="1" showErrorMessage="1" sqref="E11:G11" xr:uid="{5673EB25-B4F0-4927-BB51-4ABC3EDDB24A}">
      <formula1>"Traffic Control,Security,Keep the Peace,Keep the Peace (get belongings),Large Event,Funeral Escort,Wide-Load Escort,Movie Shoot, Other"</formula1>
    </dataValidation>
  </dataValidations>
  <printOptions horizontalCentered="1"/>
  <pageMargins left="0.23622047244094491" right="0.23622047244094491" top="0.31496062992125984" bottom="0.19685039370078741" header="0.15748031496062992" footer="0.15748031496062992"/>
  <pageSetup scale="42" orientation="portrait" horizontalDpi="4294967293" r:id="rId1"/>
  <headerFooter alignWithMargins="0"/>
  <drawing r:id="rId2"/>
  <extLst>
    <ext xmlns:x14="http://schemas.microsoft.com/office/spreadsheetml/2009/9/main" uri="{CCE6A557-97BC-4b89-ADB6-D9C93CAAB3DF}">
      <x14:dataValidations xmlns:xm="http://schemas.microsoft.com/office/excel/2006/main" xWindow="248" yWindow="745" count="1">
        <x14:dataValidation type="list" allowBlank="1" showInputMessage="1" showErrorMessage="1" xr:uid="{00000000-0002-0000-0000-000002000000}">
          <x14:formula1>
            <xm:f>Sheet1!$B$3:$B$5</xm:f>
          </x14:formula1>
          <xm:sqref>L17:L21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3:D99"/>
  <sheetViews>
    <sheetView workbookViewId="0">
      <selection activeCell="D4" sqref="D4"/>
    </sheetView>
  </sheetViews>
  <sheetFormatPr defaultRowHeight="12.75" x14ac:dyDescent="0.2"/>
  <cols>
    <col min="2" max="2" width="11.140625" customWidth="1"/>
    <col min="4" max="4" width="15.140625" style="4" customWidth="1"/>
  </cols>
  <sheetData>
    <row r="3" spans="2:4" x14ac:dyDescent="0.2">
      <c r="B3" t="s">
        <v>52</v>
      </c>
      <c r="D3" s="4" t="s">
        <v>52</v>
      </c>
    </row>
    <row r="4" spans="2:4" x14ac:dyDescent="0.2">
      <c r="B4" t="s">
        <v>50</v>
      </c>
      <c r="D4" s="4">
        <v>0</v>
      </c>
    </row>
    <row r="5" spans="2:4" x14ac:dyDescent="0.2">
      <c r="B5" t="s">
        <v>51</v>
      </c>
      <c r="D5" s="4">
        <v>1.0416666666666666E-2</v>
      </c>
    </row>
    <row r="6" spans="2:4" x14ac:dyDescent="0.2">
      <c r="D6" s="4">
        <v>2.0833333333333332E-2</v>
      </c>
    </row>
    <row r="7" spans="2:4" x14ac:dyDescent="0.2">
      <c r="D7" s="4">
        <v>3.125E-2</v>
      </c>
    </row>
    <row r="8" spans="2:4" x14ac:dyDescent="0.2">
      <c r="D8" s="4">
        <v>4.1666666666666699E-2</v>
      </c>
    </row>
    <row r="9" spans="2:4" x14ac:dyDescent="0.2">
      <c r="D9" s="4">
        <v>5.2083333333333301E-2</v>
      </c>
    </row>
    <row r="10" spans="2:4" x14ac:dyDescent="0.2">
      <c r="D10" s="4">
        <v>6.25E-2</v>
      </c>
    </row>
    <row r="11" spans="2:4" x14ac:dyDescent="0.2">
      <c r="D11" s="4">
        <v>7.2916666666666699E-2</v>
      </c>
    </row>
    <row r="12" spans="2:4" x14ac:dyDescent="0.2">
      <c r="D12" s="4">
        <v>8.3333333333333301E-2</v>
      </c>
    </row>
    <row r="13" spans="2:4" x14ac:dyDescent="0.2">
      <c r="D13" s="4">
        <v>9.375E-2</v>
      </c>
    </row>
    <row r="14" spans="2:4" x14ac:dyDescent="0.2">
      <c r="D14" s="4">
        <v>0.104166666666667</v>
      </c>
    </row>
    <row r="15" spans="2:4" x14ac:dyDescent="0.2">
      <c r="D15" s="4">
        <v>0.114583333333333</v>
      </c>
    </row>
    <row r="16" spans="2:4" x14ac:dyDescent="0.2">
      <c r="D16" s="4">
        <v>0.125</v>
      </c>
    </row>
    <row r="17" spans="4:4" x14ac:dyDescent="0.2">
      <c r="D17" s="4">
        <v>0.13541666666666699</v>
      </c>
    </row>
    <row r="18" spans="4:4" x14ac:dyDescent="0.2">
      <c r="D18" s="4">
        <v>0.14583333333333301</v>
      </c>
    </row>
    <row r="19" spans="4:4" x14ac:dyDescent="0.2">
      <c r="D19" s="4">
        <v>0.15625</v>
      </c>
    </row>
    <row r="20" spans="4:4" x14ac:dyDescent="0.2">
      <c r="D20" s="4">
        <v>0.16666666666666699</v>
      </c>
    </row>
    <row r="21" spans="4:4" x14ac:dyDescent="0.2">
      <c r="D21" s="4">
        <v>0.17708333333333301</v>
      </c>
    </row>
    <row r="22" spans="4:4" x14ac:dyDescent="0.2">
      <c r="D22" s="4">
        <v>0.1875</v>
      </c>
    </row>
    <row r="23" spans="4:4" x14ac:dyDescent="0.2">
      <c r="D23" s="4">
        <v>0.19791666666666699</v>
      </c>
    </row>
    <row r="24" spans="4:4" x14ac:dyDescent="0.2">
      <c r="D24" s="4">
        <v>0.20833333333333301</v>
      </c>
    </row>
    <row r="25" spans="4:4" x14ac:dyDescent="0.2">
      <c r="D25" s="4">
        <v>0.21875</v>
      </c>
    </row>
    <row r="26" spans="4:4" x14ac:dyDescent="0.2">
      <c r="D26" s="4">
        <v>0.22916666666666699</v>
      </c>
    </row>
    <row r="27" spans="4:4" x14ac:dyDescent="0.2">
      <c r="D27" s="4">
        <v>0.23958333333333301</v>
      </c>
    </row>
    <row r="28" spans="4:4" x14ac:dyDescent="0.2">
      <c r="D28" s="4">
        <v>0.25</v>
      </c>
    </row>
    <row r="29" spans="4:4" x14ac:dyDescent="0.2">
      <c r="D29" s="4">
        <v>0.26041666666666702</v>
      </c>
    </row>
    <row r="30" spans="4:4" x14ac:dyDescent="0.2">
      <c r="D30" s="4">
        <v>0.27083333333333298</v>
      </c>
    </row>
    <row r="31" spans="4:4" x14ac:dyDescent="0.2">
      <c r="D31" s="4">
        <v>0.28125</v>
      </c>
    </row>
    <row r="32" spans="4:4" x14ac:dyDescent="0.2">
      <c r="D32" s="4">
        <v>0.29166666666666702</v>
      </c>
    </row>
    <row r="33" spans="4:4" x14ac:dyDescent="0.2">
      <c r="D33" s="4">
        <v>0.30208333333333298</v>
      </c>
    </row>
    <row r="34" spans="4:4" x14ac:dyDescent="0.2">
      <c r="D34" s="4">
        <v>0.3125</v>
      </c>
    </row>
    <row r="35" spans="4:4" x14ac:dyDescent="0.2">
      <c r="D35" s="4">
        <v>0.32291666666666702</v>
      </c>
    </row>
    <row r="36" spans="4:4" x14ac:dyDescent="0.2">
      <c r="D36" s="4">
        <v>0.33333333333333298</v>
      </c>
    </row>
    <row r="37" spans="4:4" x14ac:dyDescent="0.2">
      <c r="D37" s="4">
        <v>0.34375</v>
      </c>
    </row>
    <row r="38" spans="4:4" x14ac:dyDescent="0.2">
      <c r="D38" s="4">
        <v>0.35416666666666702</v>
      </c>
    </row>
    <row r="39" spans="4:4" x14ac:dyDescent="0.2">
      <c r="D39" s="4">
        <v>0.36458333333333298</v>
      </c>
    </row>
    <row r="40" spans="4:4" x14ac:dyDescent="0.2">
      <c r="D40" s="4">
        <v>0.375</v>
      </c>
    </row>
    <row r="41" spans="4:4" x14ac:dyDescent="0.2">
      <c r="D41" s="4">
        <v>0.38541666666666702</v>
      </c>
    </row>
    <row r="42" spans="4:4" x14ac:dyDescent="0.2">
      <c r="D42" s="4">
        <v>0.39583333333333298</v>
      </c>
    </row>
    <row r="43" spans="4:4" x14ac:dyDescent="0.2">
      <c r="D43" s="4">
        <v>0.40625</v>
      </c>
    </row>
    <row r="44" spans="4:4" x14ac:dyDescent="0.2">
      <c r="D44" s="4">
        <v>0.41666666666666702</v>
      </c>
    </row>
    <row r="45" spans="4:4" x14ac:dyDescent="0.2">
      <c r="D45" s="4">
        <v>0.42708333333333298</v>
      </c>
    </row>
    <row r="46" spans="4:4" x14ac:dyDescent="0.2">
      <c r="D46" s="4">
        <v>0.4375</v>
      </c>
    </row>
    <row r="47" spans="4:4" x14ac:dyDescent="0.2">
      <c r="D47" s="4">
        <v>0.44791666666666702</v>
      </c>
    </row>
    <row r="48" spans="4:4" x14ac:dyDescent="0.2">
      <c r="D48" s="4">
        <v>0.45833333333333298</v>
      </c>
    </row>
    <row r="49" spans="4:4" x14ac:dyDescent="0.2">
      <c r="D49" s="4">
        <v>0.46875</v>
      </c>
    </row>
    <row r="50" spans="4:4" x14ac:dyDescent="0.2">
      <c r="D50" s="4">
        <v>0.47916666666666702</v>
      </c>
    </row>
    <row r="51" spans="4:4" x14ac:dyDescent="0.2">
      <c r="D51" s="4">
        <v>0.48958333333333298</v>
      </c>
    </row>
    <row r="52" spans="4:4" x14ac:dyDescent="0.2">
      <c r="D52" s="4">
        <v>0.5</v>
      </c>
    </row>
    <row r="53" spans="4:4" x14ac:dyDescent="0.2">
      <c r="D53" s="4">
        <v>0.51041666666666696</v>
      </c>
    </row>
    <row r="54" spans="4:4" x14ac:dyDescent="0.2">
      <c r="D54" s="4">
        <v>0.52083333333333304</v>
      </c>
    </row>
    <row r="55" spans="4:4" x14ac:dyDescent="0.2">
      <c r="D55" s="4">
        <v>0.53125</v>
      </c>
    </row>
    <row r="56" spans="4:4" x14ac:dyDescent="0.2">
      <c r="D56" s="4">
        <v>0.54166666666666696</v>
      </c>
    </row>
    <row r="57" spans="4:4" x14ac:dyDescent="0.2">
      <c r="D57" s="4">
        <v>0.55208333333333304</v>
      </c>
    </row>
    <row r="58" spans="4:4" x14ac:dyDescent="0.2">
      <c r="D58" s="4">
        <v>0.5625</v>
      </c>
    </row>
    <row r="59" spans="4:4" x14ac:dyDescent="0.2">
      <c r="D59" s="4">
        <v>0.57291666666666696</v>
      </c>
    </row>
    <row r="60" spans="4:4" x14ac:dyDescent="0.2">
      <c r="D60" s="4">
        <v>0.58333333333333304</v>
      </c>
    </row>
    <row r="61" spans="4:4" x14ac:dyDescent="0.2">
      <c r="D61" s="4">
        <v>0.59375</v>
      </c>
    </row>
    <row r="62" spans="4:4" x14ac:dyDescent="0.2">
      <c r="D62" s="4">
        <v>0.60416666666666696</v>
      </c>
    </row>
    <row r="63" spans="4:4" x14ac:dyDescent="0.2">
      <c r="D63" s="4">
        <v>0.61458333333333304</v>
      </c>
    </row>
    <row r="64" spans="4:4" x14ac:dyDescent="0.2">
      <c r="D64" s="4">
        <v>0.625</v>
      </c>
    </row>
    <row r="65" spans="4:4" x14ac:dyDescent="0.2">
      <c r="D65" s="4">
        <v>0.63541666666666696</v>
      </c>
    </row>
    <row r="66" spans="4:4" x14ac:dyDescent="0.2">
      <c r="D66" s="4">
        <v>0.64583333333333304</v>
      </c>
    </row>
    <row r="67" spans="4:4" x14ac:dyDescent="0.2">
      <c r="D67" s="4">
        <v>0.65625</v>
      </c>
    </row>
    <row r="68" spans="4:4" x14ac:dyDescent="0.2">
      <c r="D68" s="4">
        <v>0.66666666666666696</v>
      </c>
    </row>
    <row r="69" spans="4:4" x14ac:dyDescent="0.2">
      <c r="D69" s="4">
        <v>0.67708333333333304</v>
      </c>
    </row>
    <row r="70" spans="4:4" x14ac:dyDescent="0.2">
      <c r="D70" s="4">
        <v>0.6875</v>
      </c>
    </row>
    <row r="71" spans="4:4" x14ac:dyDescent="0.2">
      <c r="D71" s="4">
        <v>0.69791666666666696</v>
      </c>
    </row>
    <row r="72" spans="4:4" x14ac:dyDescent="0.2">
      <c r="D72" s="4">
        <v>0.70833333333333304</v>
      </c>
    </row>
    <row r="73" spans="4:4" x14ac:dyDescent="0.2">
      <c r="D73" s="4">
        <v>0.71875</v>
      </c>
    </row>
    <row r="74" spans="4:4" x14ac:dyDescent="0.2">
      <c r="D74" s="4">
        <v>0.72916666666666696</v>
      </c>
    </row>
    <row r="75" spans="4:4" x14ac:dyDescent="0.2">
      <c r="D75" s="4">
        <v>0.73958333333333304</v>
      </c>
    </row>
    <row r="76" spans="4:4" x14ac:dyDescent="0.2">
      <c r="D76" s="4">
        <v>0.75</v>
      </c>
    </row>
    <row r="77" spans="4:4" x14ac:dyDescent="0.2">
      <c r="D77" s="4">
        <v>0.76041666666666696</v>
      </c>
    </row>
    <row r="78" spans="4:4" x14ac:dyDescent="0.2">
      <c r="D78" s="4">
        <v>0.77083333333333304</v>
      </c>
    </row>
    <row r="79" spans="4:4" x14ac:dyDescent="0.2">
      <c r="D79" s="4">
        <v>0.78125</v>
      </c>
    </row>
    <row r="80" spans="4:4" x14ac:dyDescent="0.2">
      <c r="D80" s="4">
        <v>0.79166666666666696</v>
      </c>
    </row>
    <row r="81" spans="4:4" x14ac:dyDescent="0.2">
      <c r="D81" s="4">
        <v>0.80208333333333304</v>
      </c>
    </row>
    <row r="82" spans="4:4" x14ac:dyDescent="0.2">
      <c r="D82" s="4">
        <v>0.8125</v>
      </c>
    </row>
    <row r="83" spans="4:4" x14ac:dyDescent="0.2">
      <c r="D83" s="4">
        <v>0.82291666666666696</v>
      </c>
    </row>
    <row r="84" spans="4:4" x14ac:dyDescent="0.2">
      <c r="D84" s="4">
        <v>0.83333333333333304</v>
      </c>
    </row>
    <row r="85" spans="4:4" x14ac:dyDescent="0.2">
      <c r="D85" s="4">
        <v>0.84375</v>
      </c>
    </row>
    <row r="86" spans="4:4" x14ac:dyDescent="0.2">
      <c r="D86" s="4">
        <v>0.85416666666666696</v>
      </c>
    </row>
    <row r="87" spans="4:4" x14ac:dyDescent="0.2">
      <c r="D87" s="4">
        <v>0.86458333333333304</v>
      </c>
    </row>
    <row r="88" spans="4:4" x14ac:dyDescent="0.2">
      <c r="D88" s="4">
        <v>0.875</v>
      </c>
    </row>
    <row r="89" spans="4:4" x14ac:dyDescent="0.2">
      <c r="D89" s="4">
        <v>0.88541666666666696</v>
      </c>
    </row>
    <row r="90" spans="4:4" x14ac:dyDescent="0.2">
      <c r="D90" s="4">
        <v>0.89583333333333304</v>
      </c>
    </row>
    <row r="91" spans="4:4" x14ac:dyDescent="0.2">
      <c r="D91" s="4">
        <v>0.90625</v>
      </c>
    </row>
    <row r="92" spans="4:4" x14ac:dyDescent="0.2">
      <c r="D92" s="4">
        <v>0.91666666666666696</v>
      </c>
    </row>
    <row r="93" spans="4:4" x14ac:dyDescent="0.2">
      <c r="D93" s="4">
        <v>0.92708333333333304</v>
      </c>
    </row>
    <row r="94" spans="4:4" x14ac:dyDescent="0.2">
      <c r="D94" s="4">
        <v>0.9375</v>
      </c>
    </row>
    <row r="95" spans="4:4" x14ac:dyDescent="0.2">
      <c r="D95" s="4">
        <v>0.94791666666666696</v>
      </c>
    </row>
    <row r="96" spans="4:4" x14ac:dyDescent="0.2">
      <c r="D96" s="4">
        <v>0.95833333333333304</v>
      </c>
    </row>
    <row r="97" spans="4:4" x14ac:dyDescent="0.2">
      <c r="D97" s="4">
        <v>0.96875</v>
      </c>
    </row>
    <row r="98" spans="4:4" x14ac:dyDescent="0.2">
      <c r="D98" s="4">
        <v>0.97916666666666696</v>
      </c>
    </row>
    <row r="99" spans="4:4" x14ac:dyDescent="0.2">
      <c r="D99" s="4">
        <v>0.98958333333333304</v>
      </c>
    </row>
  </sheetData>
  <pageMargins left="0.7" right="0.7" top="0.75" bottom="0.75" header="0.3" footer="0.3"/>
  <pageSetup orientation="portrait" horizontalDpi="1200" verticalDpi="1200" r:id="rId1"/>
  <tableParts count="2">
    <tablePart r:id="rId2"/>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Terms of Agreement</vt:lpstr>
      <vt:lpstr>Sheet1</vt:lpstr>
      <vt:lpstr>'Terms of Agreement'!Print_Area</vt:lpstr>
    </vt:vector>
  </TitlesOfParts>
  <Company>DRPS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Default2</dc:creator>
  <cp:lastModifiedBy>Michael CARBONE</cp:lastModifiedBy>
  <cp:lastPrinted>2023-12-20T13:01:38Z</cp:lastPrinted>
  <dcterms:created xsi:type="dcterms:W3CDTF">2006-12-27T19:48:13Z</dcterms:created>
  <dcterms:modified xsi:type="dcterms:W3CDTF">2026-04-08T12:48:29Z</dcterms:modified>
</cp:coreProperties>
</file>